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00" windowHeight="88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38" i="1"/>
  <c r="E36"/>
  <c r="F37"/>
  <c r="E37"/>
  <c r="F36"/>
  <c r="F32"/>
  <c r="D38"/>
  <c r="C38"/>
  <c r="E32"/>
  <c r="E22" l="1"/>
  <c r="E23"/>
  <c r="E24"/>
  <c r="E25"/>
  <c r="E26"/>
  <c r="F27"/>
  <c r="F29"/>
  <c r="F34"/>
  <c r="F35"/>
  <c r="F23"/>
  <c r="E35"/>
  <c r="E33"/>
  <c r="E31"/>
  <c r="E30"/>
  <c r="D16"/>
  <c r="C16"/>
  <c r="E34"/>
  <c r="E27"/>
  <c r="F14"/>
  <c r="E28"/>
  <c r="E29"/>
  <c r="F13"/>
  <c r="E13"/>
  <c r="F38" l="1"/>
  <c r="C39"/>
  <c r="E15"/>
  <c r="F15"/>
  <c r="E14"/>
  <c r="D39" l="1"/>
  <c r="F39" l="1"/>
  <c r="E39"/>
  <c r="E16"/>
  <c r="F16"/>
</calcChain>
</file>

<file path=xl/sharedStrings.xml><?xml version="1.0" encoding="utf-8"?>
<sst xmlns="http://schemas.openxmlformats.org/spreadsheetml/2006/main" count="75" uniqueCount="57">
  <si>
    <t>(тыс. руб.)</t>
  </si>
  <si>
    <t>Приложение 5</t>
  </si>
  <si>
    <t>%</t>
  </si>
  <si>
    <t>Администрация города Ставрополя</t>
  </si>
  <si>
    <t>Комитет городского хозяйства администрации города Ставрополя</t>
  </si>
  <si>
    <t>Отклонение</t>
  </si>
  <si>
    <t>-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</si>
  <si>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</si>
  <si>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Ставрополе</t>
  </si>
  <si>
    <t>Комитет по делам гражданской обороны и чрезвычайным ситуациям администрации города Ставрополя</t>
  </si>
  <si>
    <t>Комитет градостроительства администрации города Ставрополя</t>
  </si>
  <si>
    <t>Итого:</t>
  </si>
  <si>
    <t>Всего:</t>
  </si>
  <si>
    <t>Комитет по управлению муниципальным имуществом города Ставрополя</t>
  </si>
  <si>
    <t>Комитет культуры и молодежной политики администрации города Ставрополя</t>
  </si>
  <si>
    <t>Комитет финансов и бюджета администрации города Ставрополя</t>
  </si>
  <si>
    <t>к пояснительной записке к проекту решения</t>
  </si>
  <si>
    <t>Ставропольской городской Думы</t>
  </si>
  <si>
    <t>Комитет физической культуры и спорта администрации города Ставрополе</t>
  </si>
  <si>
    <t>Администрация Ленинского района</t>
  </si>
  <si>
    <t>Администрация Промышленного района</t>
  </si>
  <si>
    <t xml:space="preserve">«Об отчете об исполнении бюджета </t>
  </si>
  <si>
    <t xml:space="preserve"> 1. Прочие доходы от оказания платных услуг (работ) получателями средств бюджета города Ставрополя</t>
  </si>
  <si>
    <t>1.</t>
  </si>
  <si>
    <t>2.</t>
  </si>
  <si>
    <t>3.</t>
  </si>
  <si>
    <t>2. Прочие доходы от компенсации затрат бюджета города Ставрополя</t>
  </si>
  <si>
    <t>№
п/п</t>
  </si>
  <si>
    <t xml:space="preserve">№
п/п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</si>
  <si>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</si>
  <si>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</si>
  <si>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</si>
  <si>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</si>
  <si>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</si>
  <si>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</si>
  <si>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</si>
  <si>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</si>
  <si>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</si>
  <si>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</si>
  <si>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 Наименование</t>
  </si>
  <si>
    <t>Наименование</t>
  </si>
  <si>
    <t>Ставропольская городская Дума</t>
  </si>
  <si>
    <t>Администрация Октябрьского района</t>
  </si>
  <si>
    <t>Контрольно - счетная палата города Ставрополя</t>
  </si>
  <si>
    <t>14.</t>
  </si>
  <si>
    <t>15.</t>
  </si>
  <si>
    <t>Комитет муниципального заказа и торговли города Ставрополя</t>
  </si>
  <si>
    <t>16.</t>
  </si>
  <si>
    <t>Н.А. Бондаренко</t>
  </si>
  <si>
    <t>администрации города Ставрополя</t>
  </si>
  <si>
    <t>руководитель комитета финансов и бюджета</t>
  </si>
  <si>
    <t>города Ставрополя за 2020 год»</t>
  </si>
  <si>
    <t>Анализ выполнения плана по прочим доходам от оказания платных услуг (работ) получателями средств бюджета города Ставрополя и компенсации затрат бюджета города Ставрополя за 2020 год</t>
  </si>
  <si>
    <t>План 
на 2020 год</t>
  </si>
  <si>
    <t>Факт
за 2020 год</t>
  </si>
  <si>
    <t>План
на 2020 год</t>
  </si>
  <si>
    <t>Заместитель главы администрации города Ставрополя,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</si>
</sst>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_ ;\-#,##0.00\ "/>
  </numFmts>
  <fonts count="5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164" fontId="2" fillId="0" borderId="0" xfId="1" applyFont="1" applyBorder="1" applyAlignment="1">
      <alignment vertical="top" wrapText="1"/>
    </xf>
    <xf numFmtId="167" fontId="2" fillId="0" borderId="0" xfId="1" applyNumberFormat="1" applyFont="1" applyBorder="1" applyAlignment="1">
      <alignment horizontal="right" wrapText="1"/>
    </xf>
    <xf numFmtId="0" fontId="4" fillId="0" borderId="0" xfId="0" applyFont="1" applyAlignment="1">
      <alignment wrapText="1"/>
    </xf>
    <xf numFmtId="164" fontId="2" fillId="0" borderId="0" xfId="1" applyFont="1" applyAlignment="1">
      <alignment horizontal="right"/>
    </xf>
    <xf numFmtId="0" fontId="4" fillId="0" borderId="0" xfId="0" applyFont="1" applyAlignment="1"/>
    <xf numFmtId="164" fontId="4" fillId="0" borderId="1" xfId="1" applyFont="1" applyBorder="1" applyAlignment="1">
      <alignment wrapText="1"/>
    </xf>
    <xf numFmtId="164" fontId="4" fillId="0" borderId="0" xfId="1" applyFont="1" applyAlignment="1">
      <alignment horizontal="right"/>
    </xf>
    <xf numFmtId="0" fontId="4" fillId="0" borderId="1" xfId="1" applyNumberFormat="1" applyFont="1" applyBorder="1" applyAlignment="1">
      <alignment horizontal="center" vertical="top" wrapText="1"/>
    </xf>
    <xf numFmtId="164" fontId="2" fillId="0" borderId="0" xfId="1" applyFont="1" applyBorder="1" applyAlignment="1">
      <alignment horizontal="center"/>
    </xf>
    <xf numFmtId="164" fontId="4" fillId="0" borderId="0" xfId="1" applyFont="1" applyFill="1" applyBorder="1" applyAlignment="1">
      <alignment wrapText="1"/>
    </xf>
    <xf numFmtId="4" fontId="4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5" fontId="4" fillId="0" borderId="0" xfId="0" applyNumberFormat="1" applyFont="1"/>
    <xf numFmtId="0" fontId="4" fillId="0" borderId="0" xfId="0" applyFont="1" applyBorder="1"/>
    <xf numFmtId="4" fontId="4" fillId="0" borderId="0" xfId="0" applyNumberFormat="1" applyFont="1"/>
    <xf numFmtId="165" fontId="4" fillId="0" borderId="0" xfId="0" applyNumberFormat="1" applyFont="1" applyBorder="1" applyAlignment="1">
      <alignment horizontal="right"/>
    </xf>
    <xf numFmtId="164" fontId="2" fillId="0" borderId="0" xfId="1" applyFont="1" applyBorder="1" applyAlignment="1">
      <alignment horizontal="center" vertical="justify"/>
    </xf>
    <xf numFmtId="164" fontId="2" fillId="0" borderId="0" xfId="1" applyFont="1"/>
    <xf numFmtId="164" fontId="2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vertical="top" wrapText="1"/>
    </xf>
    <xf numFmtId="4" fontId="4" fillId="2" borderId="1" xfId="1" applyNumberFormat="1" applyFont="1" applyFill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horizontal="right" vertical="top"/>
    </xf>
    <xf numFmtId="166" fontId="4" fillId="0" borderId="1" xfId="1" applyNumberFormat="1" applyFont="1" applyBorder="1" applyAlignment="1">
      <alignment horizontal="right" vertical="top"/>
    </xf>
    <xf numFmtId="0" fontId="4" fillId="0" borderId="0" xfId="0" applyFont="1" applyAlignment="1">
      <alignment vertical="top" wrapText="1"/>
    </xf>
    <xf numFmtId="164" fontId="4" fillId="0" borderId="1" xfId="1" applyFont="1" applyBorder="1" applyAlignment="1">
      <alignment horizontal="center" vertical="top"/>
    </xf>
    <xf numFmtId="164" fontId="4" fillId="0" borderId="1" xfId="1" applyFont="1" applyBorder="1" applyAlignment="1">
      <alignment vertical="top" wrapText="1"/>
    </xf>
    <xf numFmtId="164" fontId="4" fillId="0" borderId="1" xfId="1" applyFont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vertical="top" wrapText="1"/>
    </xf>
    <xf numFmtId="167" fontId="4" fillId="0" borderId="1" xfId="1" applyNumberFormat="1" applyFont="1" applyBorder="1" applyAlignment="1">
      <alignment horizontal="right" vertical="top" wrapText="1"/>
    </xf>
    <xf numFmtId="0" fontId="4" fillId="0" borderId="1" xfId="1" applyNumberFormat="1" applyFont="1" applyBorder="1" applyAlignment="1">
      <alignment horizontal="left" vertical="top"/>
    </xf>
    <xf numFmtId="0" fontId="4" fillId="0" borderId="1" xfId="1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4" fontId="4" fillId="2" borderId="0" xfId="1" applyNumberFormat="1" applyFont="1" applyFill="1" applyBorder="1" applyAlignment="1">
      <alignment vertical="top" wrapText="1"/>
    </xf>
    <xf numFmtId="165" fontId="2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 wrapText="1"/>
    </xf>
    <xf numFmtId="164" fontId="4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zoomScale="80" zoomScaleNormal="80" zoomScaleSheetLayoutView="80" workbookViewId="0">
      <selection activeCell="E39" sqref="E39"/>
    </sheetView>
  </sheetViews>
  <sheetFormatPr defaultColWidth="9.140625" defaultRowHeight="18.75"/>
  <cols>
    <col min="1" max="1" width="6.5703125" style="14" customWidth="1"/>
    <col min="2" max="2" width="59.140625" style="13" customWidth="1"/>
    <col min="3" max="3" width="18.85546875" style="13" customWidth="1"/>
    <col min="4" max="4" width="18.28515625" style="16" customWidth="1"/>
    <col min="5" max="5" width="16" style="15" customWidth="1"/>
    <col min="6" max="6" width="16" style="13" customWidth="1"/>
    <col min="7" max="7" width="4.140625" style="13" customWidth="1"/>
    <col min="8" max="8" width="16.42578125" style="13" customWidth="1"/>
    <col min="9" max="16384" width="9.140625" style="13"/>
  </cols>
  <sheetData>
    <row r="1" spans="1:8" s="26" customFormat="1" ht="18" customHeight="1">
      <c r="A1" s="40"/>
      <c r="B1" s="40"/>
      <c r="C1" s="40"/>
      <c r="D1" s="13" t="s">
        <v>1</v>
      </c>
      <c r="E1" s="13"/>
      <c r="F1" s="13"/>
      <c r="G1" s="13"/>
    </row>
    <row r="2" spans="1:8" s="26" customFormat="1" ht="18" customHeight="1">
      <c r="A2" s="40"/>
      <c r="B2" s="40"/>
      <c r="C2" s="40"/>
      <c r="D2" s="13" t="s">
        <v>16</v>
      </c>
      <c r="E2" s="13"/>
      <c r="F2" s="13"/>
      <c r="G2" s="13"/>
      <c r="H2" s="27"/>
    </row>
    <row r="3" spans="1:8" s="26" customFormat="1" ht="18" customHeight="1">
      <c r="A3" s="40"/>
      <c r="B3" s="40"/>
      <c r="C3" s="40"/>
      <c r="D3" s="13" t="s">
        <v>17</v>
      </c>
      <c r="E3" s="13"/>
      <c r="F3" s="13"/>
      <c r="G3" s="13"/>
      <c r="H3" s="13"/>
    </row>
    <row r="4" spans="1:8" s="26" customFormat="1" ht="18" customHeight="1">
      <c r="A4" s="40"/>
      <c r="B4" s="40"/>
      <c r="C4" s="40"/>
      <c r="D4" s="13" t="s">
        <v>21</v>
      </c>
      <c r="E4" s="13"/>
      <c r="F4" s="13"/>
      <c r="G4" s="13"/>
      <c r="H4" s="13"/>
    </row>
    <row r="5" spans="1:8" s="26" customFormat="1" ht="18" customHeight="1">
      <c r="A5" s="40"/>
      <c r="B5" s="40"/>
      <c r="C5" s="40"/>
      <c r="D5" s="13" t="s">
        <v>51</v>
      </c>
      <c r="E5" s="13"/>
      <c r="F5" s="13"/>
      <c r="G5" s="13"/>
      <c r="H5" s="13"/>
    </row>
    <row r="6" spans="1:8" ht="18" customHeight="1">
      <c r="B6" s="5"/>
      <c r="C6" s="5"/>
      <c r="D6" s="13"/>
      <c r="E6" s="13"/>
    </row>
    <row r="7" spans="1:8" ht="40.5" customHeight="1">
      <c r="A7" s="44" t="s">
        <v>52</v>
      </c>
      <c r="B7" s="44"/>
      <c r="C7" s="44"/>
      <c r="D7" s="44"/>
      <c r="E7" s="44"/>
      <c r="F7" s="44"/>
      <c r="G7" s="3"/>
    </row>
    <row r="8" spans="1:8" ht="12.75" customHeight="1">
      <c r="G8" s="17"/>
    </row>
    <row r="9" spans="1:8" ht="26.25" customHeight="1">
      <c r="A9" s="44" t="s">
        <v>22</v>
      </c>
      <c r="B9" s="44"/>
      <c r="C9" s="44"/>
      <c r="D9" s="44"/>
      <c r="E9" s="44"/>
      <c r="F9" s="44"/>
    </row>
    <row r="10" spans="1:8" ht="21" customHeight="1">
      <c r="C10" s="18"/>
      <c r="D10" s="18"/>
      <c r="E10" s="19"/>
      <c r="F10" s="19" t="s">
        <v>0</v>
      </c>
    </row>
    <row r="11" spans="1:8" ht="9.75" customHeight="1">
      <c r="A11" s="45" t="s">
        <v>27</v>
      </c>
      <c r="B11" s="46" t="s">
        <v>39</v>
      </c>
      <c r="C11" s="46" t="s">
        <v>53</v>
      </c>
      <c r="D11" s="48" t="s">
        <v>54</v>
      </c>
      <c r="E11" s="47" t="s">
        <v>5</v>
      </c>
      <c r="F11" s="45" t="s">
        <v>2</v>
      </c>
    </row>
    <row r="12" spans="1:8" ht="30" customHeight="1">
      <c r="A12" s="45"/>
      <c r="B12" s="46"/>
      <c r="C12" s="46"/>
      <c r="D12" s="48"/>
      <c r="E12" s="47"/>
      <c r="F12" s="45"/>
    </row>
    <row r="13" spans="1:8" ht="34.9" customHeight="1">
      <c r="A13" s="38" t="s">
        <v>23</v>
      </c>
      <c r="B13" s="28" t="s">
        <v>3</v>
      </c>
      <c r="C13" s="29">
        <v>883.06</v>
      </c>
      <c r="D13" s="29">
        <v>974.32</v>
      </c>
      <c r="E13" s="30">
        <f>D13-C13</f>
        <v>91.260000000000105</v>
      </c>
      <c r="F13" s="31">
        <f>D13/C13*100</f>
        <v>110.33451860575727</v>
      </c>
    </row>
    <row r="14" spans="1:8" ht="38.25" customHeight="1">
      <c r="A14" s="38" t="s">
        <v>24</v>
      </c>
      <c r="B14" s="28" t="s">
        <v>4</v>
      </c>
      <c r="C14" s="29">
        <v>4004.82</v>
      </c>
      <c r="D14" s="29">
        <v>4264.88</v>
      </c>
      <c r="E14" s="30">
        <f>D14-C14</f>
        <v>260.05999999999995</v>
      </c>
      <c r="F14" s="31">
        <f>D14/C14*100</f>
        <v>106.49367512147863</v>
      </c>
    </row>
    <row r="15" spans="1:8" ht="58.15" customHeight="1">
      <c r="A15" s="38" t="s">
        <v>25</v>
      </c>
      <c r="B15" s="32" t="s">
        <v>9</v>
      </c>
      <c r="C15" s="29">
        <v>1359.1</v>
      </c>
      <c r="D15" s="29">
        <v>1600.23</v>
      </c>
      <c r="E15" s="30">
        <f>D15-C15</f>
        <v>241.13000000000011</v>
      </c>
      <c r="F15" s="31">
        <f t="shared" ref="F15" si="0">D15/C15*100</f>
        <v>117.741888014127</v>
      </c>
    </row>
    <row r="16" spans="1:8" ht="24" customHeight="1">
      <c r="A16" s="33"/>
      <c r="B16" s="34" t="s">
        <v>11</v>
      </c>
      <c r="C16" s="29">
        <f>C13+C14+C15</f>
        <v>6246.98</v>
      </c>
      <c r="D16" s="29">
        <f>D13+D14+D15</f>
        <v>6839.43</v>
      </c>
      <c r="E16" s="30">
        <f t="shared" ref="E16" si="1">D16-C16</f>
        <v>592.45000000000073</v>
      </c>
      <c r="F16" s="31">
        <f t="shared" ref="F16" si="2">D16/C16*100</f>
        <v>109.48378256373481</v>
      </c>
    </row>
    <row r="17" spans="1:6" ht="17.25" customHeight="1">
      <c r="A17" s="20"/>
      <c r="B17" s="1"/>
      <c r="C17" s="1"/>
      <c r="D17" s="2"/>
      <c r="E17" s="4"/>
      <c r="F17" s="21"/>
    </row>
    <row r="18" spans="1:6" ht="20.25" customHeight="1">
      <c r="A18" s="44" t="s">
        <v>26</v>
      </c>
      <c r="B18" s="44"/>
      <c r="C18" s="44"/>
      <c r="D18" s="44"/>
      <c r="E18" s="44"/>
      <c r="F18" s="44"/>
    </row>
    <row r="19" spans="1:6" ht="18" customHeight="1">
      <c r="A19" s="22"/>
      <c r="B19" s="21"/>
      <c r="C19" s="21"/>
      <c r="D19" s="21"/>
      <c r="E19" s="4"/>
      <c r="F19" s="7" t="s">
        <v>0</v>
      </c>
    </row>
    <row r="20" spans="1:6" ht="15.75" customHeight="1">
      <c r="A20" s="45" t="s">
        <v>28</v>
      </c>
      <c r="B20" s="45" t="s">
        <v>40</v>
      </c>
      <c r="C20" s="46" t="s">
        <v>55</v>
      </c>
      <c r="D20" s="48" t="s">
        <v>54</v>
      </c>
      <c r="E20" s="47" t="s">
        <v>5</v>
      </c>
      <c r="F20" s="45" t="s">
        <v>2</v>
      </c>
    </row>
    <row r="21" spans="1:6" ht="25.5" customHeight="1">
      <c r="A21" s="45"/>
      <c r="B21" s="45"/>
      <c r="C21" s="46"/>
      <c r="D21" s="48"/>
      <c r="E21" s="47"/>
      <c r="F21" s="45"/>
    </row>
    <row r="22" spans="1:6" ht="20.25" customHeight="1">
      <c r="A22" s="39" t="s">
        <v>23</v>
      </c>
      <c r="B22" s="25" t="s">
        <v>41</v>
      </c>
      <c r="C22" s="29">
        <v>0</v>
      </c>
      <c r="D22" s="29">
        <v>4.7300000000000004</v>
      </c>
      <c r="E22" s="35">
        <f t="shared" ref="E22:E37" si="3">D22-C22</f>
        <v>4.7300000000000004</v>
      </c>
      <c r="F22" s="31" t="s">
        <v>6</v>
      </c>
    </row>
    <row r="23" spans="1:6" ht="21" customHeight="1">
      <c r="A23" s="39" t="s">
        <v>24</v>
      </c>
      <c r="B23" s="25" t="s">
        <v>3</v>
      </c>
      <c r="C23" s="29">
        <v>336.93</v>
      </c>
      <c r="D23" s="29">
        <v>451.29</v>
      </c>
      <c r="E23" s="35">
        <f t="shared" si="3"/>
        <v>114.36000000000001</v>
      </c>
      <c r="F23" s="31">
        <f t="shared" ref="F23:F37" si="4">D23/C23*100</f>
        <v>133.94176831982904</v>
      </c>
    </row>
    <row r="24" spans="1:6" ht="39" customHeight="1">
      <c r="A24" s="39" t="s">
        <v>25</v>
      </c>
      <c r="B24" s="25" t="s">
        <v>13</v>
      </c>
      <c r="C24" s="29">
        <v>0</v>
      </c>
      <c r="D24" s="29">
        <v>280.99</v>
      </c>
      <c r="E24" s="35">
        <f t="shared" si="3"/>
        <v>280.99</v>
      </c>
      <c r="F24" s="31" t="s">
        <v>6</v>
      </c>
    </row>
    <row r="25" spans="1:6" ht="39" customHeight="1">
      <c r="A25" s="39" t="s">
        <v>29</v>
      </c>
      <c r="B25" s="25" t="s">
        <v>15</v>
      </c>
      <c r="C25" s="29">
        <v>0</v>
      </c>
      <c r="D25" s="29">
        <v>35.869999999999997</v>
      </c>
      <c r="E25" s="35">
        <f t="shared" si="3"/>
        <v>35.869999999999997</v>
      </c>
      <c r="F25" s="31" t="s">
        <v>6</v>
      </c>
    </row>
    <row r="26" spans="1:6" ht="39" customHeight="1">
      <c r="A26" s="39" t="s">
        <v>30</v>
      </c>
      <c r="B26" s="25" t="s">
        <v>46</v>
      </c>
      <c r="C26" s="29">
        <v>0</v>
      </c>
      <c r="D26" s="29">
        <v>0.67</v>
      </c>
      <c r="E26" s="35">
        <f t="shared" si="3"/>
        <v>0.67</v>
      </c>
      <c r="F26" s="31" t="s">
        <v>6</v>
      </c>
    </row>
    <row r="27" spans="1:6" ht="38.450000000000003" customHeight="1">
      <c r="A27" s="39" t="s">
        <v>31</v>
      </c>
      <c r="B27" s="25" t="s">
        <v>7</v>
      </c>
      <c r="C27" s="29">
        <v>17.649999999999999</v>
      </c>
      <c r="D27" s="29">
        <v>30.85</v>
      </c>
      <c r="E27" s="37">
        <f>D27-C27</f>
        <v>13.200000000000003</v>
      </c>
      <c r="F27" s="31">
        <f t="shared" si="4"/>
        <v>174.78753541076492</v>
      </c>
    </row>
    <row r="28" spans="1:6" ht="38.450000000000003" customHeight="1">
      <c r="A28" s="39" t="s">
        <v>32</v>
      </c>
      <c r="B28" s="25" t="s">
        <v>14</v>
      </c>
      <c r="C28" s="36">
        <v>0</v>
      </c>
      <c r="D28" s="29">
        <v>0.11</v>
      </c>
      <c r="E28" s="37">
        <f t="shared" si="3"/>
        <v>0.11</v>
      </c>
      <c r="F28" s="31" t="s">
        <v>6</v>
      </c>
    </row>
    <row r="29" spans="1:6" ht="35.25" customHeight="1">
      <c r="A29" s="39" t="s">
        <v>33</v>
      </c>
      <c r="B29" s="25" t="s">
        <v>8</v>
      </c>
      <c r="C29" s="36">
        <v>689.73</v>
      </c>
      <c r="D29" s="29">
        <v>696.23</v>
      </c>
      <c r="E29" s="37">
        <f t="shared" si="3"/>
        <v>6.5</v>
      </c>
      <c r="F29" s="31">
        <f t="shared" si="4"/>
        <v>100.94239774984415</v>
      </c>
    </row>
    <row r="30" spans="1:6" ht="35.25" customHeight="1">
      <c r="A30" s="39" t="s">
        <v>34</v>
      </c>
      <c r="B30" s="25" t="s">
        <v>18</v>
      </c>
      <c r="C30" s="36">
        <v>0</v>
      </c>
      <c r="D30" s="29">
        <v>5.43</v>
      </c>
      <c r="E30" s="37">
        <f t="shared" si="3"/>
        <v>5.43</v>
      </c>
      <c r="F30" s="31" t="s">
        <v>6</v>
      </c>
    </row>
    <row r="31" spans="1:6" ht="23.25" customHeight="1">
      <c r="A31" s="39" t="s">
        <v>35</v>
      </c>
      <c r="B31" s="25" t="s">
        <v>19</v>
      </c>
      <c r="C31" s="36">
        <v>0</v>
      </c>
      <c r="D31" s="36">
        <v>206.7</v>
      </c>
      <c r="E31" s="37">
        <f t="shared" ref="E31:E33" si="5">D31-C31</f>
        <v>206.7</v>
      </c>
      <c r="F31" s="31" t="s">
        <v>6</v>
      </c>
    </row>
    <row r="32" spans="1:6" ht="23.25" customHeight="1">
      <c r="A32" s="39" t="s">
        <v>36</v>
      </c>
      <c r="B32" s="25" t="s">
        <v>42</v>
      </c>
      <c r="C32" s="36">
        <v>29.11</v>
      </c>
      <c r="D32" s="36">
        <v>213.91</v>
      </c>
      <c r="E32" s="37">
        <f t="shared" si="5"/>
        <v>184.8</v>
      </c>
      <c r="F32" s="31">
        <f t="shared" si="4"/>
        <v>734.83339058742695</v>
      </c>
    </row>
    <row r="33" spans="1:8" ht="23.25" customHeight="1">
      <c r="A33" s="39" t="s">
        <v>37</v>
      </c>
      <c r="B33" s="25" t="s">
        <v>20</v>
      </c>
      <c r="C33" s="36">
        <v>0</v>
      </c>
      <c r="D33" s="36">
        <v>311.77999999999997</v>
      </c>
      <c r="E33" s="37">
        <f t="shared" si="5"/>
        <v>311.77999999999997</v>
      </c>
      <c r="F33" s="31" t="s">
        <v>6</v>
      </c>
    </row>
    <row r="34" spans="1:8" ht="35.25" customHeight="1">
      <c r="A34" s="39" t="s">
        <v>38</v>
      </c>
      <c r="B34" s="25" t="s">
        <v>4</v>
      </c>
      <c r="C34" s="36">
        <v>4378.74</v>
      </c>
      <c r="D34" s="36">
        <v>661.46</v>
      </c>
      <c r="E34" s="37">
        <f t="shared" si="3"/>
        <v>-3717.2799999999997</v>
      </c>
      <c r="F34" s="31">
        <f t="shared" si="4"/>
        <v>15.106172095168931</v>
      </c>
    </row>
    <row r="35" spans="1:8" ht="39" customHeight="1">
      <c r="A35" s="39" t="s">
        <v>44</v>
      </c>
      <c r="B35" s="25" t="s">
        <v>10</v>
      </c>
      <c r="C35" s="36">
        <v>837.67</v>
      </c>
      <c r="D35" s="36">
        <v>200.71</v>
      </c>
      <c r="E35" s="37">
        <f>D35-C35</f>
        <v>-636.95999999999992</v>
      </c>
      <c r="F35" s="31">
        <f t="shared" si="4"/>
        <v>23.960509508517678</v>
      </c>
    </row>
    <row r="36" spans="1:8" ht="53.45" customHeight="1">
      <c r="A36" s="39" t="s">
        <v>45</v>
      </c>
      <c r="B36" s="25" t="s">
        <v>9</v>
      </c>
      <c r="C36" s="36">
        <v>59.02</v>
      </c>
      <c r="D36" s="36">
        <v>1.7</v>
      </c>
      <c r="E36" s="35">
        <f>D36-C36</f>
        <v>-57.32</v>
      </c>
      <c r="F36" s="31">
        <f t="shared" si="4"/>
        <v>2.880379532361911</v>
      </c>
    </row>
    <row r="37" spans="1:8" ht="19.5" customHeight="1">
      <c r="A37" s="39" t="s">
        <v>47</v>
      </c>
      <c r="B37" s="25" t="s">
        <v>43</v>
      </c>
      <c r="C37" s="36">
        <v>214.55</v>
      </c>
      <c r="D37" s="36">
        <v>214.55</v>
      </c>
      <c r="E37" s="37">
        <f t="shared" si="3"/>
        <v>0</v>
      </c>
      <c r="F37" s="31">
        <f t="shared" si="4"/>
        <v>100</v>
      </c>
    </row>
    <row r="38" spans="1:8" ht="20.25" customHeight="1">
      <c r="A38" s="8"/>
      <c r="B38" s="6" t="s">
        <v>11</v>
      </c>
      <c r="C38" s="29">
        <f>C23+C24+C25+C27+C28+C29+C30+C31+C32+C33+C34+C35+C36+C22+C37+C26</f>
        <v>6563.4000000000005</v>
      </c>
      <c r="D38" s="29">
        <f>D23+D24+D25+D27+D28+D29+D30+D31+D32+D33+D34+D35+D36+D22+D37+D26</f>
        <v>3316.9800000000005</v>
      </c>
      <c r="E38" s="29">
        <f>D38-C38</f>
        <v>-3246.42</v>
      </c>
      <c r="F38" s="31">
        <f>D38/C38*100</f>
        <v>50.537526282109887</v>
      </c>
    </row>
    <row r="39" spans="1:8" s="23" customFormat="1" ht="20.25" customHeight="1">
      <c r="A39" s="9"/>
      <c r="B39" s="10" t="s">
        <v>12</v>
      </c>
      <c r="C39" s="41">
        <f>C16+C38</f>
        <v>12810.380000000001</v>
      </c>
      <c r="D39" s="41">
        <f>D16+D38</f>
        <v>10156.41</v>
      </c>
      <c r="E39" s="11">
        <f>D39-C39</f>
        <v>-2653.9700000000012</v>
      </c>
      <c r="F39" s="12">
        <f>D39/C39*100</f>
        <v>79.282659843033528</v>
      </c>
      <c r="G39" s="13"/>
      <c r="H39" s="13"/>
    </row>
    <row r="40" spans="1:8" s="23" customFormat="1" ht="20.25" customHeight="1">
      <c r="A40" s="9"/>
      <c r="B40" s="10"/>
      <c r="C40" s="41"/>
      <c r="D40" s="41"/>
      <c r="E40" s="11"/>
      <c r="F40" s="12"/>
      <c r="G40" s="13"/>
      <c r="H40" s="13"/>
    </row>
    <row r="41" spans="1:8" ht="12" customHeight="1">
      <c r="A41" s="24"/>
      <c r="B41" s="23"/>
      <c r="D41" s="13"/>
      <c r="E41" s="13"/>
    </row>
    <row r="42" spans="1:8" ht="18" customHeight="1">
      <c r="A42" s="49" t="s">
        <v>56</v>
      </c>
      <c r="B42" s="49"/>
      <c r="C42" s="49"/>
      <c r="D42" s="42"/>
      <c r="E42" s="43"/>
      <c r="F42" s="23"/>
    </row>
    <row r="43" spans="1:8" ht="18" customHeight="1">
      <c r="A43" s="49" t="s">
        <v>50</v>
      </c>
      <c r="B43" s="49"/>
      <c r="C43" s="49"/>
      <c r="D43" s="50"/>
      <c r="E43" s="50"/>
      <c r="F43" s="50"/>
    </row>
    <row r="44" spans="1:8" ht="18" customHeight="1">
      <c r="A44" s="49" t="s">
        <v>49</v>
      </c>
      <c r="B44" s="49"/>
      <c r="C44" s="49"/>
      <c r="D44" s="50" t="s">
        <v>48</v>
      </c>
      <c r="E44" s="50"/>
      <c r="F44" s="50"/>
    </row>
  </sheetData>
  <mergeCells count="20">
    <mergeCell ref="A44:C44"/>
    <mergeCell ref="D44:F44"/>
    <mergeCell ref="A42:C42"/>
    <mergeCell ref="A43:C43"/>
    <mergeCell ref="D43:F43"/>
    <mergeCell ref="A18:F18"/>
    <mergeCell ref="F20:F21"/>
    <mergeCell ref="C20:C21"/>
    <mergeCell ref="B20:B21"/>
    <mergeCell ref="A20:A21"/>
    <mergeCell ref="E20:E21"/>
    <mergeCell ref="D20:D21"/>
    <mergeCell ref="A7:F7"/>
    <mergeCell ref="F11:F12"/>
    <mergeCell ref="A9:F9"/>
    <mergeCell ref="C11:C12"/>
    <mergeCell ref="B11:B12"/>
    <mergeCell ref="A11:A12"/>
    <mergeCell ref="E11:E12"/>
    <mergeCell ref="D11:D12"/>
  </mergeCells>
  <phoneticPr fontId="3" type="noConversion"/>
  <pageMargins left="0.78740157480314965" right="0.26" top="0.59055118110236227" bottom="0.6" header="0.51181102362204722" footer="0.51181102362204722"/>
  <pageSetup paperSize="9" scale="65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G14" sqref="G14"/>
    </sheetView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2021-03-15T12:38:03Z</cp:lastPrinted>
  <dcterms:created xsi:type="dcterms:W3CDTF">2006-10-29T10:55:52Z</dcterms:created>
  <dcterms:modified xsi:type="dcterms:W3CDTF">2021-03-18T09:36:17Z</dcterms:modified>
</cp:coreProperties>
</file>