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570" yWindow="0" windowWidth="15480" windowHeight="11640"/>
  </bookViews>
  <sheets>
    <sheet name="прил 11" sheetId="1" r:id="rId1"/>
    <sheet name="Лист3" sheetId="5" r:id="rId2"/>
    <sheet name="Лист4" sheetId="6" r:id="rId3"/>
  </sheets>
  <definedNames>
    <definedName name="_xlnm.Print_Area" localSheetId="0">'прил 11'!$A$1:$F$31</definedName>
  </definedNames>
  <calcPr calcId="124519"/>
</workbook>
</file>

<file path=xl/calcChain.xml><?xml version="1.0" encoding="utf-8"?>
<calcChain xmlns="http://schemas.openxmlformats.org/spreadsheetml/2006/main">
  <c r="F27" i="1"/>
  <c r="E27"/>
  <c r="P15"/>
  <c r="K15"/>
  <c r="E14"/>
  <c r="E15" l="1"/>
  <c r="E17"/>
  <c r="E18"/>
  <c r="E19"/>
  <c r="E20"/>
  <c r="E21"/>
  <c r="E22"/>
  <c r="E23"/>
  <c r="E25"/>
  <c r="E26"/>
  <c r="F14" l="1"/>
  <c r="F15"/>
  <c r="F16"/>
  <c r="F17"/>
  <c r="F18"/>
  <c r="F19"/>
  <c r="F20"/>
  <c r="F21"/>
  <c r="F22"/>
  <c r="F23"/>
  <c r="F24"/>
  <c r="F25"/>
  <c r="F26"/>
  <c r="F13"/>
  <c r="E13"/>
  <c r="C27" l="1"/>
  <c r="D27" l="1"/>
</calcChain>
</file>

<file path=xl/sharedStrings.xml><?xml version="1.0" encoding="utf-8"?>
<sst xmlns="http://schemas.openxmlformats.org/spreadsheetml/2006/main" count="62" uniqueCount="61">
  <si>
    <t>%</t>
  </si>
  <si>
    <t>ИТОГО:</t>
  </si>
  <si>
    <t>(тыс. руб.)</t>
  </si>
  <si>
    <t>Информация</t>
  </si>
  <si>
    <t>об исполнении  приоритетных  расходов</t>
  </si>
  <si>
    <t>Отклонение</t>
  </si>
  <si>
    <t xml:space="preserve">Социальные выплаты населению
</t>
  </si>
  <si>
    <t xml:space="preserve">Оплата коммунальных услуг
</t>
  </si>
  <si>
    <t xml:space="preserve">Обслуживание и погашение муниципального долга города Ставрополя
</t>
  </si>
  <si>
    <t xml:space="preserve">Приобретение продуктов питания и услуг по организации питания для муниципальных образовательных учреждений города Ставрополя
</t>
  </si>
  <si>
    <t xml:space="preserve">Оплата услуг связи
</t>
  </si>
  <si>
    <t>Уплата налогов и сборов</t>
  </si>
  <si>
    <t>Наименование показателя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</si>
  <si>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</si>
  <si>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</si>
  <si>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</si>
  <si>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</si>
  <si>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</si>
  <si>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</si>
  <si>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</si>
  <si>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</si>
  <si>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</si>
  <si>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КОСГУ 211,212, 266, 267 ВР 111,112,121,122</t>
  </si>
  <si>
    <t>Оплата труда (фонд оплаты труда, иные выплаты работникам)</t>
  </si>
  <si>
    <t>Начисления на  выплаты по оплате труда (взносы по обязательному социальному страхованию на выплаты по оплате труда и иные выплаты работников)</t>
  </si>
  <si>
    <t>КОСГУ 213, 266, 267 ВР 119, 129</t>
  </si>
  <si>
    <t>ВР 851, 852</t>
  </si>
  <si>
    <t xml:space="preserve">Оплата договоров гражданско-правового характера, заключенных с физическими лицами
</t>
  </si>
  <si>
    <t xml:space="preserve">Финансовое обеспечение мероприятий, направленных на достижение целей, показателей и результатов соответствующих региональных и федеральных проектов (программ) в рамках реализации национальных проектов
</t>
  </si>
  <si>
    <t xml:space="preserve">Исполнение иных расходных обязательств города Ставрополя, софинансирование которых осуществляется из федерального бюджета и бюджета Ставропольского края
</t>
  </si>
  <si>
    <t>10.</t>
  </si>
  <si>
    <t>11.</t>
  </si>
  <si>
    <t>12.</t>
  </si>
  <si>
    <t>13.</t>
  </si>
  <si>
    <t>14.</t>
  </si>
  <si>
    <t>ВР 310, 320 без исключений, как в Паспорте МО</t>
  </si>
  <si>
    <t>КОСГУ 223</t>
  </si>
  <si>
    <t>ВР 730</t>
  </si>
  <si>
    <t>КОСГУ 221</t>
  </si>
  <si>
    <t xml:space="preserve">Финансовое обеспечение мероприятий, источником финансового обеспечения которых являются средства резервного фонда администрации города Ставрополя
</t>
  </si>
  <si>
    <t>ТС 01.01.11, 01.01.12, 01.01.14 в ЦСР убрать с буквой в 4 разряде и убрать ВР 322</t>
  </si>
  <si>
    <t xml:space="preserve">Финансовое обеспечение мероприятий, связанных с профилактикой и устранением последствий распространения коронавирусной инфекции, с предотвращением влияния ухудшения экономической ситуации на развитие отраслей экономики на территории города Ставрополя
</t>
  </si>
  <si>
    <t xml:space="preserve">Предоставление субсидий муниципальным бюджетным учреждениям города Ставрополя и муниципальным автономным учреждениям города Ставрополя на выполнение муниципальных заданий в части расходов, указанных в абзацах 2 - 7 пункта 10 решения Ставропольской городской Думы от 06 декабря 2019 г. № 403 № «О бюджете города Ставрополя на 2020 год и плановый период 2021 и 2022 годов»
</t>
  </si>
  <si>
    <t>Уточненный план                                      на 2020 год</t>
  </si>
  <si>
    <t>Заместитель главы администрации города Ставрополя,</t>
  </si>
  <si>
    <t>руководитель комитета финансов и бюджета</t>
  </si>
  <si>
    <t>администрации  города Ставрополя</t>
  </si>
  <si>
    <t>Н.А. Бондаренко</t>
  </si>
  <si>
    <t>ТС 01.01.10  исключить COVID (ЦСР 98 3 00 22 381 и мероприятие 98.23.81)</t>
  </si>
  <si>
    <t>ЦСР с буквой в 4 разряде (E, P,F,A,R), исключить (ВР 121, 129, 310, 320, 851, 852 КОСГУ 211, 213, 221, 223, 262) в образовании остается 241.02.11 грбс 606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</si>
  <si>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</si>
  <si>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мероприятие 98.23.81, без ВР 611, 621 КОСГУ 241,(в экселе по фильтру вр 611, 621 убираю, а колонку косгу ничего не убираю!!!) плюс ЦСР 98 3 00 22 381 (COVID за счет резервного фонда)</t>
  </si>
  <si>
    <t>Исполнено                              за 2020 год</t>
  </si>
  <si>
    <t>бюджета города Ставрополя за 2020 год</t>
  </si>
  <si>
    <t xml:space="preserve">ВР 611, 621 КОСГУ 241 СубКОСГУ 2410211, 2410212, 2410213, 2410221, 2410342, 2411023, 2412023, 2412240 ТКО, 2412294, 2413023, 2414023, 2419512, 2419513; плюс расходы по мероприятию 98.23.81 (ВР 611, 621 КОСГУ 241) </t>
  </si>
  <si>
    <t xml:space="preserve">         к пояснительной записке к проекту решения</t>
  </si>
  <si>
    <t xml:space="preserve">         Приложение 12</t>
  </si>
  <si>
    <t xml:space="preserve">         Ставропольской городской Думы</t>
  </si>
  <si>
    <t xml:space="preserve">         «Об отчете об исполнении бюджета </t>
  </si>
  <si>
    <t xml:space="preserve">         города Ставрополя за 2020 год»</t>
  </si>
  <si>
    <t>-</t>
  </si>
</sst>
</file>

<file path=xl/styles.xml><?xml version="1.0" encoding="utf-8"?>
<styleSheet xmlns="http://schemas.openxmlformats.org/spreadsheetml/2006/main">
  <numFmts count="4">
    <numFmt numFmtId="164" formatCode="_-* #,##0.00\ _₽_-;\-* #,##0.00\ _₽_-;_-* &quot;-&quot;??\ _₽_-;_-@_-"/>
    <numFmt numFmtId="165" formatCode="#,##0.00_р_."/>
    <numFmt numFmtId="166" formatCode="#,##0.00\ _₽"/>
    <numFmt numFmtId="167" formatCode="#,##0.0"/>
  </numFmts>
  <fonts count="13">
    <font>
      <sz val="10"/>
      <name val="Arial Cyr"/>
      <charset val="204"/>
    </font>
    <font>
      <sz val="8"/>
      <name val="Arial Cyr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0"/>
      <name val="Arial"/>
      <family val="2"/>
      <charset val="204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6" fillId="0" borderId="0"/>
    <xf numFmtId="164" fontId="10" fillId="0" borderId="0" applyFont="0" applyFill="0" applyBorder="0" applyAlignment="0" applyProtection="0"/>
    <xf numFmtId="0" fontId="11" fillId="0" borderId="0"/>
  </cellStyleXfs>
  <cellXfs count="41">
    <xf numFmtId="0" fontId="0" fillId="0" borderId="0" xfId="0"/>
    <xf numFmtId="0" fontId="3" fillId="0" borderId="0" xfId="0" applyFont="1"/>
    <xf numFmtId="0" fontId="2" fillId="0" borderId="0" xfId="0" applyFont="1"/>
    <xf numFmtId="0" fontId="5" fillId="0" borderId="0" xfId="0" applyFont="1" applyBorder="1" applyAlignment="1">
      <alignment horizontal="right" vertical="top" wrapText="1"/>
    </xf>
    <xf numFmtId="0" fontId="5" fillId="0" borderId="0" xfId="0" applyFont="1" applyBorder="1" applyAlignment="1">
      <alignment vertical="top" wrapText="1"/>
    </xf>
    <xf numFmtId="4" fontId="3" fillId="0" borderId="0" xfId="0" applyNumberFormat="1" applyFont="1"/>
    <xf numFmtId="0" fontId="2" fillId="0" borderId="0" xfId="0" applyFont="1" applyFill="1"/>
    <xf numFmtId="3" fontId="5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4" fontId="3" fillId="2" borderId="0" xfId="0" applyNumberFormat="1" applyFont="1" applyFill="1"/>
    <xf numFmtId="0" fontId="7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vertical="top" wrapText="1"/>
    </xf>
    <xf numFmtId="0" fontId="9" fillId="0" borderId="1" xfId="0" applyFont="1" applyBorder="1" applyAlignment="1">
      <alignment horizontal="right" vertical="top" wrapText="1"/>
    </xf>
    <xf numFmtId="0" fontId="9" fillId="0" borderId="1" xfId="0" applyFont="1" applyBorder="1" applyAlignment="1">
      <alignment vertical="top" wrapText="1"/>
    </xf>
    <xf numFmtId="0" fontId="7" fillId="2" borderId="1" xfId="0" applyFont="1" applyFill="1" applyBorder="1" applyAlignment="1">
      <alignment horizontal="left" vertical="top" wrapText="1"/>
    </xf>
    <xf numFmtId="0" fontId="7" fillId="2" borderId="1" xfId="0" applyFont="1" applyFill="1" applyBorder="1" applyAlignment="1">
      <alignment vertical="top" wrapText="1"/>
    </xf>
    <xf numFmtId="0" fontId="3" fillId="2" borderId="0" xfId="0" applyFont="1" applyFill="1"/>
    <xf numFmtId="0" fontId="3" fillId="0" borderId="0" xfId="0" applyFont="1" applyFill="1" applyAlignment="1">
      <alignment horizontal="right"/>
    </xf>
    <xf numFmtId="0" fontId="3" fillId="0" borderId="0" xfId="0" applyFont="1" applyAlignment="1">
      <alignment vertical="top" wrapText="1"/>
    </xf>
    <xf numFmtId="0" fontId="12" fillId="0" borderId="0" xfId="0" applyFont="1" applyFill="1" applyAlignment="1">
      <alignment horizontal="left"/>
    </xf>
    <xf numFmtId="4" fontId="7" fillId="2" borderId="1" xfId="3" applyNumberFormat="1" applyFont="1" applyFill="1" applyBorder="1" applyAlignment="1">
      <alignment horizontal="center" vertical="top" wrapText="1"/>
    </xf>
    <xf numFmtId="4" fontId="7" fillId="2" borderId="1" xfId="0" applyNumberFormat="1" applyFont="1" applyFill="1" applyBorder="1" applyAlignment="1">
      <alignment horizontal="right" vertical="top" wrapText="1"/>
    </xf>
    <xf numFmtId="4" fontId="8" fillId="2" borderId="1" xfId="0" applyNumberFormat="1" applyFont="1" applyFill="1" applyBorder="1" applyAlignment="1">
      <alignment horizontal="right" vertical="top" wrapText="1"/>
    </xf>
    <xf numFmtId="4" fontId="9" fillId="2" borderId="1" xfId="0" applyNumberFormat="1" applyFont="1" applyFill="1" applyBorder="1" applyAlignment="1">
      <alignment horizontal="right" vertical="top" wrapText="1"/>
    </xf>
    <xf numFmtId="0" fontId="2" fillId="0" borderId="0" xfId="0" applyFont="1" applyAlignment="1">
      <alignment vertical="top" wrapText="1"/>
    </xf>
    <xf numFmtId="0" fontId="3" fillId="2" borderId="0" xfId="0" applyFont="1" applyFill="1" applyAlignment="1">
      <alignment vertical="top" wrapText="1"/>
    </xf>
    <xf numFmtId="4" fontId="3" fillId="0" borderId="0" xfId="0" applyNumberFormat="1" applyFont="1" applyAlignment="1">
      <alignment vertical="top" wrapText="1"/>
    </xf>
    <xf numFmtId="4" fontId="7" fillId="2" borderId="1" xfId="0" applyNumberFormat="1" applyFont="1" applyFill="1" applyBorder="1" applyAlignment="1">
      <alignment horizontal="center" vertical="top" wrapText="1"/>
    </xf>
    <xf numFmtId="166" fontId="7" fillId="2" borderId="1" xfId="0" applyNumberFormat="1" applyFont="1" applyFill="1" applyBorder="1" applyAlignment="1">
      <alignment horizontal="right" vertical="top" wrapText="1"/>
    </xf>
    <xf numFmtId="167" fontId="7" fillId="2" borderId="1" xfId="0" applyNumberFormat="1" applyFont="1" applyFill="1" applyBorder="1" applyAlignment="1">
      <alignment horizontal="right" vertical="top" wrapText="1"/>
    </xf>
    <xf numFmtId="167" fontId="9" fillId="2" borderId="1" xfId="0" applyNumberFormat="1" applyFont="1" applyFill="1" applyBorder="1" applyAlignment="1">
      <alignment horizontal="right" vertical="top" wrapText="1"/>
    </xf>
    <xf numFmtId="0" fontId="2" fillId="0" borderId="0" xfId="0" applyFont="1" applyBorder="1" applyAlignment="1">
      <alignment horizontal="left" wrapText="1"/>
    </xf>
    <xf numFmtId="0" fontId="2" fillId="0" borderId="0" xfId="0" applyFont="1" applyFill="1" applyBorder="1" applyAlignment="1">
      <alignment horizontal="right" wrapText="1"/>
    </xf>
    <xf numFmtId="0" fontId="2" fillId="0" borderId="0" xfId="0" applyFont="1" applyFill="1" applyBorder="1" applyAlignment="1">
      <alignment horizontal="right" vertical="center" wrapText="1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2" fillId="0" borderId="0" xfId="0" applyFont="1" applyBorder="1" applyAlignment="1">
      <alignment horizontal="left" vertical="top" wrapText="1"/>
    </xf>
    <xf numFmtId="0" fontId="7" fillId="0" borderId="1" xfId="0" applyFont="1" applyFill="1" applyBorder="1" applyAlignment="1">
      <alignment horizontal="center" vertical="top" wrapText="1"/>
    </xf>
    <xf numFmtId="165" fontId="7" fillId="0" borderId="1" xfId="0" applyNumberFormat="1" applyFont="1" applyFill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</cellXfs>
  <cellStyles count="5">
    <cellStyle name="Обычный" xfId="0" builtinId="0"/>
    <cellStyle name="Обычный 2" xfId="2"/>
    <cellStyle name="Обычный 2 2" xfId="1"/>
    <cellStyle name="Обычный 3" xfId="4"/>
    <cellStyle name="Финансовый" xfId="3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C000"/>
  </sheetPr>
  <dimension ref="A1:P31"/>
  <sheetViews>
    <sheetView tabSelected="1" view="pageBreakPreview" zoomScaleSheetLayoutView="100" workbookViewId="0">
      <selection activeCell="D5" sqref="D5"/>
    </sheetView>
  </sheetViews>
  <sheetFormatPr defaultRowHeight="18.75"/>
  <cols>
    <col min="1" max="1" width="5" style="2" customWidth="1"/>
    <col min="2" max="2" width="46.42578125" style="2" customWidth="1"/>
    <col min="3" max="3" width="15.5703125" style="6" customWidth="1"/>
    <col min="4" max="4" width="14.7109375" style="6" customWidth="1"/>
    <col min="5" max="5" width="12.85546875" style="6" customWidth="1"/>
    <col min="6" max="6" width="12.7109375" style="6" customWidth="1"/>
    <col min="7" max="7" width="41.28515625" style="25" customWidth="1"/>
    <col min="8" max="10" width="9.140625" style="2"/>
    <col min="11" max="11" width="14" style="2" customWidth="1"/>
    <col min="12" max="15" width="9.140625" style="2"/>
    <col min="16" max="16" width="11.28515625" style="2" bestFit="1" customWidth="1"/>
    <col min="17" max="16384" width="9.140625" style="2"/>
  </cols>
  <sheetData>
    <row r="1" spans="1:16" ht="14.45" customHeight="1">
      <c r="C1" s="2"/>
      <c r="D1" s="20" t="s">
        <v>56</v>
      </c>
      <c r="E1" s="20"/>
      <c r="F1" s="20"/>
    </row>
    <row r="2" spans="1:16" ht="14.45" customHeight="1">
      <c r="C2" s="2"/>
      <c r="D2" s="20" t="s">
        <v>55</v>
      </c>
      <c r="E2" s="20"/>
      <c r="F2" s="20"/>
    </row>
    <row r="3" spans="1:16" ht="14.45" customHeight="1">
      <c r="C3" s="2"/>
      <c r="D3" s="20" t="s">
        <v>57</v>
      </c>
      <c r="E3" s="20"/>
      <c r="F3" s="20"/>
    </row>
    <row r="4" spans="1:16" ht="14.45" customHeight="1">
      <c r="C4" s="2"/>
      <c r="D4" s="20" t="s">
        <v>58</v>
      </c>
      <c r="E4" s="20"/>
      <c r="F4" s="20"/>
    </row>
    <row r="5" spans="1:16" ht="14.45" customHeight="1">
      <c r="C5" s="2"/>
      <c r="D5" s="20" t="s">
        <v>59</v>
      </c>
      <c r="E5" s="20"/>
      <c r="F5" s="20"/>
    </row>
    <row r="6" spans="1:16" ht="14.45" customHeight="1">
      <c r="A6" s="35" t="s">
        <v>3</v>
      </c>
      <c r="B6" s="35"/>
      <c r="C6" s="35"/>
      <c r="D6" s="35"/>
      <c r="E6" s="35"/>
      <c r="F6" s="35"/>
    </row>
    <row r="7" spans="1:16" ht="15.95" customHeight="1">
      <c r="A7" s="36" t="s">
        <v>4</v>
      </c>
      <c r="B7" s="36"/>
      <c r="C7" s="36"/>
      <c r="D7" s="36"/>
      <c r="E7" s="36"/>
      <c r="F7" s="36"/>
    </row>
    <row r="8" spans="1:16" ht="15.95" customHeight="1">
      <c r="A8" s="35" t="s">
        <v>53</v>
      </c>
      <c r="B8" s="35"/>
      <c r="C8" s="35"/>
      <c r="D8" s="35"/>
      <c r="E8" s="35"/>
      <c r="F8" s="35"/>
    </row>
    <row r="9" spans="1:16">
      <c r="F9" s="18" t="s">
        <v>2</v>
      </c>
    </row>
    <row r="10" spans="1:16" s="1" customFormat="1" ht="15.75" customHeight="1">
      <c r="A10" s="40" t="s">
        <v>50</v>
      </c>
      <c r="B10" s="40" t="s">
        <v>12</v>
      </c>
      <c r="C10" s="38" t="s">
        <v>43</v>
      </c>
      <c r="D10" s="38" t="s">
        <v>52</v>
      </c>
      <c r="E10" s="39" t="s">
        <v>0</v>
      </c>
      <c r="F10" s="38" t="s">
        <v>5</v>
      </c>
      <c r="G10" s="19"/>
    </row>
    <row r="11" spans="1:16" s="1" customFormat="1" ht="15.75">
      <c r="A11" s="40"/>
      <c r="B11" s="40"/>
      <c r="C11" s="38"/>
      <c r="D11" s="38"/>
      <c r="E11" s="39"/>
      <c r="F11" s="38"/>
      <c r="G11" s="19"/>
    </row>
    <row r="12" spans="1:16" s="1" customFormat="1" ht="43.5" customHeight="1">
      <c r="A12" s="40"/>
      <c r="B12" s="40"/>
      <c r="C12" s="38"/>
      <c r="D12" s="38"/>
      <c r="E12" s="39"/>
      <c r="F12" s="38"/>
      <c r="G12" s="19"/>
    </row>
    <row r="13" spans="1:16" s="1" customFormat="1" ht="88.5" customHeight="1">
      <c r="A13" s="11" t="s">
        <v>13</v>
      </c>
      <c r="B13" s="11" t="s">
        <v>41</v>
      </c>
      <c r="C13" s="28">
        <v>11626.11</v>
      </c>
      <c r="D13" s="21">
        <v>11604.06</v>
      </c>
      <c r="E13" s="30">
        <f>ROUND(D13/C13*100,1)</f>
        <v>99.8</v>
      </c>
      <c r="F13" s="22">
        <f>ROUND(D13-C13,2)</f>
        <v>-22.05</v>
      </c>
      <c r="G13" s="19" t="s">
        <v>51</v>
      </c>
    </row>
    <row r="14" spans="1:16" s="1" customFormat="1" ht="33" customHeight="1">
      <c r="A14" s="11" t="s">
        <v>14</v>
      </c>
      <c r="B14" s="12" t="s">
        <v>23</v>
      </c>
      <c r="C14" s="29">
        <v>706734.34</v>
      </c>
      <c r="D14" s="22">
        <v>706444.7</v>
      </c>
      <c r="E14" s="30">
        <f t="shared" ref="E14:E26" si="0">ROUND(D14/C14*100,1)</f>
        <v>100</v>
      </c>
      <c r="F14" s="22">
        <f t="shared" ref="F14:F26" si="1">ROUND(D14-C14,2)</f>
        <v>-289.64</v>
      </c>
      <c r="G14" s="19" t="s">
        <v>22</v>
      </c>
      <c r="H14" s="5"/>
    </row>
    <row r="15" spans="1:16" s="1" customFormat="1" ht="60.75" customHeight="1">
      <c r="A15" s="11" t="s">
        <v>15</v>
      </c>
      <c r="B15" s="12" t="s">
        <v>24</v>
      </c>
      <c r="C15" s="22">
        <v>209744.91</v>
      </c>
      <c r="D15" s="22">
        <v>209605.41</v>
      </c>
      <c r="E15" s="30">
        <f t="shared" si="0"/>
        <v>99.9</v>
      </c>
      <c r="F15" s="22">
        <f t="shared" si="1"/>
        <v>-139.5</v>
      </c>
      <c r="G15" s="19" t="s">
        <v>25</v>
      </c>
      <c r="H15" s="5"/>
      <c r="K15" s="5">
        <f>C14+C15</f>
        <v>916479.25</v>
      </c>
      <c r="P15" s="5">
        <f>D14+D15</f>
        <v>916050.11</v>
      </c>
    </row>
    <row r="16" spans="1:16" s="17" customFormat="1" ht="47.25" customHeight="1">
      <c r="A16" s="15" t="s">
        <v>16</v>
      </c>
      <c r="B16" s="16" t="s">
        <v>9</v>
      </c>
      <c r="C16" s="22">
        <v>0</v>
      </c>
      <c r="D16" s="22">
        <v>0</v>
      </c>
      <c r="E16" s="30" t="s">
        <v>60</v>
      </c>
      <c r="F16" s="22">
        <f t="shared" si="1"/>
        <v>0</v>
      </c>
      <c r="G16" s="26"/>
      <c r="H16" s="10"/>
    </row>
    <row r="17" spans="1:11" s="1" customFormat="1" ht="18" customHeight="1">
      <c r="A17" s="11" t="s">
        <v>17</v>
      </c>
      <c r="B17" s="12" t="s">
        <v>6</v>
      </c>
      <c r="C17" s="22">
        <v>3746149.74</v>
      </c>
      <c r="D17" s="23">
        <v>3698038.27</v>
      </c>
      <c r="E17" s="30">
        <f t="shared" si="0"/>
        <v>98.7</v>
      </c>
      <c r="F17" s="22">
        <f t="shared" si="1"/>
        <v>-48111.47</v>
      </c>
      <c r="G17" s="19" t="s">
        <v>35</v>
      </c>
      <c r="H17" s="10"/>
    </row>
    <row r="18" spans="1:11" s="1" customFormat="1" ht="19.5" customHeight="1">
      <c r="A18" s="11" t="s">
        <v>18</v>
      </c>
      <c r="B18" s="12" t="s">
        <v>7</v>
      </c>
      <c r="C18" s="22">
        <v>44685.22</v>
      </c>
      <c r="D18" s="22">
        <v>43698.8</v>
      </c>
      <c r="E18" s="30">
        <f t="shared" si="0"/>
        <v>97.8</v>
      </c>
      <c r="F18" s="22">
        <f t="shared" si="1"/>
        <v>-986.42</v>
      </c>
      <c r="G18" s="19" t="s">
        <v>36</v>
      </c>
      <c r="H18" s="5"/>
    </row>
    <row r="19" spans="1:11" s="1" customFormat="1" ht="19.5" customHeight="1">
      <c r="A19" s="11" t="s">
        <v>19</v>
      </c>
      <c r="B19" s="12" t="s">
        <v>10</v>
      </c>
      <c r="C19" s="23">
        <v>27932.81</v>
      </c>
      <c r="D19" s="22">
        <v>27056.59</v>
      </c>
      <c r="E19" s="30">
        <f t="shared" si="0"/>
        <v>96.9</v>
      </c>
      <c r="F19" s="22">
        <f t="shared" si="1"/>
        <v>-876.22</v>
      </c>
      <c r="G19" s="19" t="s">
        <v>38</v>
      </c>
      <c r="H19" s="5"/>
    </row>
    <row r="20" spans="1:11" s="1" customFormat="1" ht="19.5" customHeight="1">
      <c r="A20" s="11" t="s">
        <v>20</v>
      </c>
      <c r="B20" s="12" t="s">
        <v>11</v>
      </c>
      <c r="C20" s="23">
        <v>3524.41</v>
      </c>
      <c r="D20" s="22">
        <v>3478.26</v>
      </c>
      <c r="E20" s="30">
        <f t="shared" si="0"/>
        <v>98.7</v>
      </c>
      <c r="F20" s="22">
        <f t="shared" si="1"/>
        <v>-46.15</v>
      </c>
      <c r="G20" s="19" t="s">
        <v>26</v>
      </c>
      <c r="H20" s="5"/>
    </row>
    <row r="21" spans="1:11" s="1" customFormat="1" ht="33" customHeight="1">
      <c r="A21" s="11" t="s">
        <v>21</v>
      </c>
      <c r="B21" s="12" t="s">
        <v>8</v>
      </c>
      <c r="C21" s="22">
        <v>118400</v>
      </c>
      <c r="D21" s="22">
        <v>118342.13</v>
      </c>
      <c r="E21" s="30">
        <f t="shared" si="0"/>
        <v>100</v>
      </c>
      <c r="F21" s="22">
        <f t="shared" si="1"/>
        <v>-57.87</v>
      </c>
      <c r="G21" s="19" t="s">
        <v>37</v>
      </c>
      <c r="H21" s="5"/>
    </row>
    <row r="22" spans="1:11" s="1" customFormat="1" ht="139.5" customHeight="1">
      <c r="A22" s="11" t="s">
        <v>30</v>
      </c>
      <c r="B22" s="12" t="s">
        <v>42</v>
      </c>
      <c r="C22" s="22">
        <v>4444141.96</v>
      </c>
      <c r="D22" s="22">
        <v>4444141.96</v>
      </c>
      <c r="E22" s="30">
        <f t="shared" si="0"/>
        <v>100</v>
      </c>
      <c r="F22" s="22">
        <f t="shared" si="1"/>
        <v>0</v>
      </c>
      <c r="G22" s="19" t="s">
        <v>54</v>
      </c>
      <c r="H22" s="5"/>
    </row>
    <row r="23" spans="1:11" s="1" customFormat="1" ht="66" customHeight="1">
      <c r="A23" s="11" t="s">
        <v>31</v>
      </c>
      <c r="B23" s="12" t="s">
        <v>39</v>
      </c>
      <c r="C23" s="22">
        <v>18705</v>
      </c>
      <c r="D23" s="22">
        <v>18705</v>
      </c>
      <c r="E23" s="30">
        <f t="shared" si="0"/>
        <v>100</v>
      </c>
      <c r="F23" s="22">
        <f t="shared" si="1"/>
        <v>0</v>
      </c>
      <c r="G23" s="19" t="s">
        <v>48</v>
      </c>
      <c r="H23" s="5"/>
    </row>
    <row r="24" spans="1:11" s="1" customFormat="1" ht="30" customHeight="1">
      <c r="A24" s="11" t="s">
        <v>32</v>
      </c>
      <c r="B24" s="12" t="s">
        <v>27</v>
      </c>
      <c r="C24" s="22">
        <v>0</v>
      </c>
      <c r="D24" s="22">
        <v>0</v>
      </c>
      <c r="E24" s="30" t="s">
        <v>60</v>
      </c>
      <c r="F24" s="22">
        <f t="shared" si="1"/>
        <v>0</v>
      </c>
      <c r="G24" s="19"/>
      <c r="H24" s="5"/>
    </row>
    <row r="25" spans="1:11" s="1" customFormat="1" ht="77.25" customHeight="1">
      <c r="A25" s="11" t="s">
        <v>33</v>
      </c>
      <c r="B25" s="12" t="s">
        <v>28</v>
      </c>
      <c r="C25" s="22">
        <v>2154211.11</v>
      </c>
      <c r="D25" s="22">
        <v>2058426.47</v>
      </c>
      <c r="E25" s="30">
        <f t="shared" si="0"/>
        <v>95.6</v>
      </c>
      <c r="F25" s="22">
        <f t="shared" si="1"/>
        <v>-95784.639999999999</v>
      </c>
      <c r="G25" s="19" t="s">
        <v>49</v>
      </c>
      <c r="H25" s="5"/>
      <c r="K25" s="5"/>
    </row>
    <row r="26" spans="1:11" s="1" customFormat="1" ht="64.5" customHeight="1">
      <c r="A26" s="11" t="s">
        <v>34</v>
      </c>
      <c r="B26" s="12" t="s">
        <v>29</v>
      </c>
      <c r="C26" s="22">
        <v>72586.95</v>
      </c>
      <c r="D26" s="22">
        <v>64024.01</v>
      </c>
      <c r="E26" s="30">
        <f t="shared" si="0"/>
        <v>88.2</v>
      </c>
      <c r="F26" s="22">
        <f t="shared" si="1"/>
        <v>-8562.94</v>
      </c>
      <c r="G26" s="19" t="s">
        <v>40</v>
      </c>
      <c r="H26" s="5"/>
    </row>
    <row r="27" spans="1:11" s="1" customFormat="1" ht="15.75">
      <c r="A27" s="13"/>
      <c r="B27" s="14" t="s">
        <v>1</v>
      </c>
      <c r="C27" s="24">
        <f>SUM(C13:C26)</f>
        <v>11558442.559999999</v>
      </c>
      <c r="D27" s="24">
        <f>SUM(D13:D26)</f>
        <v>11403565.66</v>
      </c>
      <c r="E27" s="31">
        <f>ROUND(D27/C27*100,1)</f>
        <v>98.7</v>
      </c>
      <c r="F27" s="24">
        <f>ROUND(D27-C27,2)</f>
        <v>-154876.9</v>
      </c>
      <c r="G27" s="27"/>
      <c r="H27" s="5"/>
    </row>
    <row r="28" spans="1:11" ht="11.25" customHeight="1">
      <c r="A28" s="3"/>
      <c r="B28" s="4"/>
      <c r="C28" s="7"/>
      <c r="D28" s="7"/>
      <c r="E28" s="8"/>
      <c r="F28" s="8"/>
    </row>
    <row r="29" spans="1:11">
      <c r="A29" s="37" t="s">
        <v>44</v>
      </c>
      <c r="B29" s="37"/>
      <c r="C29" s="37"/>
      <c r="D29" s="9"/>
      <c r="E29" s="9"/>
    </row>
    <row r="30" spans="1:11" ht="18.75" customHeight="1">
      <c r="A30" s="37" t="s">
        <v>45</v>
      </c>
      <c r="B30" s="37"/>
      <c r="C30" s="37"/>
      <c r="D30" s="33"/>
      <c r="E30" s="33"/>
      <c r="F30" s="33"/>
    </row>
    <row r="31" spans="1:11" ht="18.75" customHeight="1">
      <c r="A31" s="32" t="s">
        <v>46</v>
      </c>
      <c r="B31" s="32"/>
      <c r="C31" s="32"/>
      <c r="D31" s="9"/>
      <c r="E31" s="34" t="s">
        <v>47</v>
      </c>
      <c r="F31" s="34"/>
    </row>
  </sheetData>
  <mergeCells count="14">
    <mergeCell ref="A31:C31"/>
    <mergeCell ref="D30:F30"/>
    <mergeCell ref="E31:F31"/>
    <mergeCell ref="A6:F6"/>
    <mergeCell ref="A7:F7"/>
    <mergeCell ref="A8:F8"/>
    <mergeCell ref="A29:C29"/>
    <mergeCell ref="A30:C30"/>
    <mergeCell ref="F10:F12"/>
    <mergeCell ref="D10:D12"/>
    <mergeCell ref="E10:E12"/>
    <mergeCell ref="A10:A12"/>
    <mergeCell ref="B10:B12"/>
    <mergeCell ref="C10:C12"/>
  </mergeCells>
  <phoneticPr fontId="1" type="noConversion"/>
  <pageMargins left="1.3779527559055118" right="0.27559055118110237" top="0.98425196850393704" bottom="0.51181102362204722" header="0" footer="0"/>
  <pageSetup paperSize="9" scale="64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прил 11</vt:lpstr>
      <vt:lpstr>Лист3</vt:lpstr>
      <vt:lpstr>Лист4</vt:lpstr>
      <vt:lpstr>'прил 11'!Область_печати</vt:lpstr>
    </vt:vector>
  </TitlesOfParts>
  <Company>KFB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StOgeEA</dc:creator>
  <cp:lastModifiedBy>o.chuhlebova</cp:lastModifiedBy>
  <cp:lastPrinted>2021-03-18T14:06:49Z</cp:lastPrinted>
  <dcterms:created xsi:type="dcterms:W3CDTF">2006-10-17T11:06:35Z</dcterms:created>
  <dcterms:modified xsi:type="dcterms:W3CDTF">2021-03-18T14:26:02Z</dcterms:modified>
</cp:coreProperties>
</file>