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325" windowHeight="9105"/>
  </bookViews>
  <sheets>
    <sheet name="Лист1" sheetId="1" r:id="rId1"/>
  </sheets>
  <definedNames>
    <definedName name="_xlnm.Print_Titles" localSheetId="0">Лист1!$12:$12</definedName>
    <definedName name="_xlnm.Print_Area" localSheetId="0">Лист1!$A$1:$F$50</definedName>
  </definedNames>
  <calcPr calcId="124519"/>
</workbook>
</file>

<file path=xl/calcChain.xml><?xml version="1.0" encoding="utf-8"?>
<calcChain xmlns="http://schemas.openxmlformats.org/spreadsheetml/2006/main">
  <c r="F20" i="1"/>
  <c r="F37"/>
  <c r="F38"/>
  <c r="E37"/>
  <c r="E38"/>
  <c r="D39"/>
  <c r="C39"/>
  <c r="E44"/>
  <c r="F44"/>
  <c r="F42"/>
  <c r="E42"/>
  <c r="D33"/>
  <c r="C33"/>
  <c r="E36"/>
  <c r="E32"/>
  <c r="F32"/>
  <c r="E28"/>
  <c r="D26"/>
  <c r="C26"/>
  <c r="D14"/>
  <c r="C14"/>
  <c r="F15"/>
  <c r="F16"/>
  <c r="F17"/>
  <c r="E19"/>
  <c r="F19"/>
  <c r="E20"/>
  <c r="E21"/>
  <c r="F18"/>
  <c r="E18"/>
  <c r="C29"/>
  <c r="D29"/>
  <c r="E26" l="1"/>
  <c r="F14"/>
  <c r="F31"/>
  <c r="E31"/>
  <c r="F29"/>
  <c r="E29"/>
  <c r="D23"/>
  <c r="D22" s="1"/>
  <c r="C23"/>
  <c r="C22" s="1"/>
  <c r="D13" l="1"/>
  <c r="F35"/>
  <c r="E35"/>
  <c r="F25" l="1"/>
  <c r="F41"/>
  <c r="F43"/>
  <c r="E41"/>
  <c r="E25"/>
  <c r="E15"/>
  <c r="E16"/>
  <c r="E17"/>
  <c r="E43"/>
  <c r="C13" l="1"/>
  <c r="E22"/>
  <c r="F39"/>
  <c r="E39"/>
  <c r="E23" l="1"/>
  <c r="F23"/>
  <c r="E14"/>
  <c r="C45" l="1"/>
  <c r="E33"/>
  <c r="F33"/>
  <c r="D45" l="1"/>
  <c r="F22"/>
  <c r="E45" l="1"/>
  <c r="F45"/>
  <c r="E13"/>
  <c r="F13"/>
</calcChain>
</file>

<file path=xl/sharedStrings.xml><?xml version="1.0" encoding="utf-8"?>
<sst xmlns="http://schemas.openxmlformats.org/spreadsheetml/2006/main" count="76" uniqueCount="69">
  <si>
    <t>№ п\п</t>
  </si>
  <si>
    <t>%</t>
  </si>
  <si>
    <t>из них:</t>
  </si>
  <si>
    <t xml:space="preserve">в том числе: </t>
  </si>
  <si>
    <t>НАЛОГОВЫЕ ДОХОДЫ</t>
  </si>
  <si>
    <t>НЕНАЛОГОВЫЕ ДОХОДЫ</t>
  </si>
  <si>
    <t>БЕЗВОЗМЕЗДНЫЕ ПОСТУПЛЕНИЯ</t>
  </si>
  <si>
    <t>Субсидии  бюджетам субъектов  Российской Федерации и муниципальных образований (межбюджетные субсидии)</t>
  </si>
  <si>
    <t>ВСЕГО ДОХОДОВ:</t>
  </si>
  <si>
    <t>Иные межбюджетные трансферты</t>
  </si>
  <si>
    <t xml:space="preserve">                 (тыс. руб.)</t>
  </si>
  <si>
    <t>Отклонение</t>
  </si>
  <si>
    <t>9.1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</si>
  <si>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</si>
  <si>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</si>
  <si>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</si>
  <si>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9.2</t>
  </si>
  <si>
    <t>НАЛОГОВЫЕ И НЕНАЛОГОВЫЕ ДОХОДЫ</t>
  </si>
  <si>
    <t>1.</t>
  </si>
  <si>
    <t>2.</t>
  </si>
  <si>
    <t>3.</t>
  </si>
  <si>
    <t>4.</t>
  </si>
  <si>
    <t>5.</t>
  </si>
  <si>
    <t>6.</t>
  </si>
  <si>
    <t>Наименование  показателя</t>
  </si>
  <si>
    <t>администрации города Ставрополя</t>
  </si>
  <si>
    <t>доходы от реализации иного имущества, находящегося в  собственности городских округов (за исключением имущества  муниципальных бюджетных и автономных учреждений, а также имущества    муниципальных унитарных предприятий, в том числе казенных), в части реализации основных средств по указанному имуществу</t>
  </si>
  <si>
    <t>СПРАВКА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</si>
  <si>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(плата за наем)</t>
  </si>
  <si>
    <t>Прочие поступления от использования имущества,  находящегося в собственности городских округов  (за исключением имущества муниципальных бюджетных и автономных учреждений, а также имущества  государственных и муниципальных унитарных предприятий, в том числе казенных)</t>
  </si>
  <si>
    <t>5.1</t>
  </si>
  <si>
    <t>7.</t>
  </si>
  <si>
    <t xml:space="preserve">               к пояснительной записке к проекту решения</t>
  </si>
  <si>
    <t xml:space="preserve">               Приложение 8</t>
  </si>
  <si>
    <t xml:space="preserve">               Ставропольской городской Думы</t>
  </si>
  <si>
    <t xml:space="preserve">               «Об отчете об исполнении бюджета </t>
  </si>
  <si>
    <t xml:space="preserve">               города Ставрополя за 2020 год»</t>
  </si>
  <si>
    <t>о доходах, по которым план не выполнен за 2020 год</t>
  </si>
  <si>
    <t>План на                2020 год</t>
  </si>
  <si>
    <t>Факт за                        2020 год</t>
  </si>
  <si>
    <t>Акцизы по подакцизным товарам (продукции)</t>
  </si>
  <si>
    <t>Единый сельскохозяйственный налог</t>
  </si>
  <si>
    <t>Земельный налог</t>
  </si>
  <si>
    <t>Прочие налоги и сборы (по отмененным местным налогам и сборам)</t>
  </si>
  <si>
    <t>Платежи от государственных и муниципальных унитарных предприятий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</si>
  <si>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</si>
  <si>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6.1.</t>
  </si>
  <si>
    <t xml:space="preserve">Прочие доходы от оказания платных услуг (работ) получателями средств бюджетов городских округов и прочие доходы от компенсации затрат бюджетов городских округов </t>
  </si>
  <si>
    <t>доходы от продажи земельных участков, находящихся в собственности городских округов (за исключением земельных участков бюджетных и автономных учреждений)</t>
  </si>
  <si>
    <t>-</t>
  </si>
  <si>
    <t>Штрафные санкции, возмещение ущерба</t>
  </si>
  <si>
    <t>Прочие неналоговые доходы</t>
  </si>
  <si>
    <t>9.</t>
  </si>
  <si>
    <t>10.</t>
  </si>
  <si>
    <t>11.</t>
  </si>
  <si>
    <t>Субвенции бюджетам субъектов  Российской Федерации и муниципальных образований</t>
  </si>
  <si>
    <t>7.1.</t>
  </si>
  <si>
    <t>8.</t>
  </si>
  <si>
    <t>9.1.</t>
  </si>
  <si>
    <t>9.2.</t>
  </si>
  <si>
    <t>12.</t>
  </si>
  <si>
    <t>13.</t>
  </si>
  <si>
    <t>14.</t>
  </si>
  <si>
    <t>15.</t>
  </si>
  <si>
    <t>руководитель комитета финансов и бюджета</t>
  </si>
  <si>
    <t>Н.А. Бондаренко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</si>
  <si>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</si>
  <si>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</si>
  <si>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Заместитель главы администрации города Ставрополя,  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</si>
</sst>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/>
    <xf numFmtId="0" fontId="2" fillId="2" borderId="0" xfId="0" applyFont="1" applyFill="1" applyAlignment="1">
      <alignment horizontal="center"/>
    </xf>
    <xf numFmtId="4" fontId="2" fillId="0" borderId="0" xfId="0" applyNumberFormat="1" applyFont="1" applyFill="1" applyBorder="1" applyAlignment="1">
      <alignment wrapText="1"/>
    </xf>
    <xf numFmtId="4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horizontal="right"/>
    </xf>
    <xf numFmtId="0" fontId="5" fillId="2" borderId="0" xfId="0" applyFont="1" applyFill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2" borderId="4" xfId="0" applyFont="1" applyFill="1" applyBorder="1" applyAlignment="1">
      <alignment horizontal="right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zoomScale="80" zoomScaleNormal="80" zoomScaleSheetLayoutView="90" workbookViewId="0">
      <selection activeCell="D10" sqref="D10:D11"/>
    </sheetView>
  </sheetViews>
  <sheetFormatPr defaultColWidth="9.140625" defaultRowHeight="15.75"/>
  <cols>
    <col min="1" max="1" width="6.28515625" style="13" customWidth="1"/>
    <col min="2" max="2" width="56" style="1" customWidth="1"/>
    <col min="3" max="5" width="17.7109375" style="1" customWidth="1"/>
    <col min="6" max="6" width="17.7109375" style="8" customWidth="1"/>
    <col min="7" max="7" width="9.140625" style="1" hidden="1" customWidth="1"/>
    <col min="8" max="8" width="12.42578125" style="1" bestFit="1" customWidth="1"/>
    <col min="9" max="9" width="7.42578125" style="1" customWidth="1"/>
    <col min="10" max="10" width="14.5703125" style="1" customWidth="1"/>
    <col min="11" max="16384" width="9.140625" style="1"/>
  </cols>
  <sheetData>
    <row r="1" spans="1:9" s="3" customFormat="1" ht="15" customHeight="1">
      <c r="A1" s="13"/>
      <c r="D1" s="3" t="s">
        <v>33</v>
      </c>
    </row>
    <row r="2" spans="1:9" s="3" customFormat="1" ht="15" customHeight="1">
      <c r="A2" s="13"/>
      <c r="D2" s="3" t="s">
        <v>32</v>
      </c>
      <c r="G2" s="30"/>
    </row>
    <row r="3" spans="1:9" s="3" customFormat="1" ht="15" customHeight="1">
      <c r="A3" s="13"/>
      <c r="D3" s="3" t="s">
        <v>34</v>
      </c>
      <c r="G3" s="30"/>
    </row>
    <row r="4" spans="1:9" s="3" customFormat="1" ht="15" customHeight="1">
      <c r="A4" s="13"/>
      <c r="D4" s="3" t="s">
        <v>35</v>
      </c>
      <c r="G4" s="30"/>
    </row>
    <row r="5" spans="1:9" s="3" customFormat="1" ht="15" customHeight="1">
      <c r="A5" s="13"/>
      <c r="D5" s="3" t="s">
        <v>36</v>
      </c>
      <c r="G5" s="30"/>
    </row>
    <row r="6" spans="1:9" s="4" customFormat="1" ht="18.75" customHeight="1">
      <c r="A6" s="33" t="s">
        <v>27</v>
      </c>
      <c r="B6" s="33"/>
      <c r="C6" s="33"/>
      <c r="D6" s="33"/>
      <c r="E6" s="33"/>
      <c r="F6" s="33"/>
    </row>
    <row r="7" spans="1:9" s="4" customFormat="1" ht="18.75" customHeight="1">
      <c r="B7" s="33" t="s">
        <v>37</v>
      </c>
      <c r="C7" s="33"/>
      <c r="D7" s="33"/>
      <c r="E7" s="33"/>
      <c r="F7" s="33"/>
    </row>
    <row r="8" spans="1:9" s="4" customFormat="1" ht="18.75">
      <c r="A8" s="35"/>
      <c r="B8" s="35"/>
      <c r="C8" s="35"/>
      <c r="D8" s="35"/>
      <c r="E8" s="35"/>
      <c r="F8" s="35"/>
    </row>
    <row r="9" spans="1:9">
      <c r="B9" s="3"/>
      <c r="C9" s="3"/>
      <c r="D9" s="3"/>
      <c r="E9" s="34" t="s">
        <v>10</v>
      </c>
      <c r="F9" s="34"/>
    </row>
    <row r="10" spans="1:9" ht="12.75" customHeight="1">
      <c r="A10" s="38" t="s">
        <v>0</v>
      </c>
      <c r="B10" s="38" t="s">
        <v>24</v>
      </c>
      <c r="C10" s="38" t="s">
        <v>38</v>
      </c>
      <c r="D10" s="38" t="s">
        <v>39</v>
      </c>
      <c r="E10" s="38" t="s">
        <v>11</v>
      </c>
      <c r="F10" s="38" t="s">
        <v>1</v>
      </c>
      <c r="G10" s="5"/>
    </row>
    <row r="11" spans="1:9" ht="31.5" customHeight="1">
      <c r="A11" s="39"/>
      <c r="B11" s="39"/>
      <c r="C11" s="39"/>
      <c r="D11" s="39"/>
      <c r="E11" s="39"/>
      <c r="F11" s="39"/>
      <c r="G11" s="5"/>
    </row>
    <row r="12" spans="1:9" s="13" customFormat="1" ht="18" customHeight="1">
      <c r="A12" s="26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16"/>
    </row>
    <row r="13" spans="1:9">
      <c r="A13" s="6"/>
      <c r="B13" s="17" t="s">
        <v>17</v>
      </c>
      <c r="C13" s="19">
        <f>C14+C22</f>
        <v>650473.09</v>
      </c>
      <c r="D13" s="19">
        <f>D14+D22</f>
        <v>611850.71</v>
      </c>
      <c r="E13" s="19">
        <f>D13-C13</f>
        <v>-38622.380000000005</v>
      </c>
      <c r="F13" s="22">
        <f>D13/C13*100</f>
        <v>94.06241694026113</v>
      </c>
      <c r="G13" s="5"/>
      <c r="I13" s="15"/>
    </row>
    <row r="14" spans="1:9" ht="16.5" customHeight="1">
      <c r="A14" s="17"/>
      <c r="B14" s="7" t="s">
        <v>4</v>
      </c>
      <c r="C14" s="20">
        <f>C18+C19+C20+C21</f>
        <v>531732.4</v>
      </c>
      <c r="D14" s="20">
        <f>D18+D19+D20+D21</f>
        <v>515161.85</v>
      </c>
      <c r="E14" s="19">
        <f>D14-C14</f>
        <v>-16570.550000000047</v>
      </c>
      <c r="F14" s="22">
        <f t="shared" ref="F14:F17" si="0">D14/C14*100</f>
        <v>96.883667423689047</v>
      </c>
    </row>
    <row r="15" spans="1:9" ht="15.75" hidden="1" customHeight="1">
      <c r="A15" s="17"/>
      <c r="B15" s="7" t="s">
        <v>2</v>
      </c>
      <c r="C15" s="20"/>
      <c r="D15" s="20"/>
      <c r="E15" s="19">
        <f t="shared" ref="E15:E17" si="1">D15-C15</f>
        <v>0</v>
      </c>
      <c r="F15" s="22" t="e">
        <f t="shared" si="0"/>
        <v>#DIV/0!</v>
      </c>
      <c r="H15" s="2"/>
    </row>
    <row r="16" spans="1:9" ht="78.75" hidden="1" customHeight="1">
      <c r="A16" s="18" t="s">
        <v>12</v>
      </c>
      <c r="B16" s="7" t="s">
        <v>15</v>
      </c>
      <c r="C16" s="20"/>
      <c r="D16" s="21"/>
      <c r="E16" s="19">
        <f t="shared" si="1"/>
        <v>0</v>
      </c>
      <c r="F16" s="22" t="e">
        <f t="shared" si="0"/>
        <v>#DIV/0!</v>
      </c>
    </row>
    <row r="17" spans="1:8" ht="15.75" hidden="1" customHeight="1">
      <c r="A17" s="18" t="s">
        <v>16</v>
      </c>
      <c r="B17" s="7"/>
      <c r="C17" s="20"/>
      <c r="D17" s="21"/>
      <c r="E17" s="19">
        <f t="shared" si="1"/>
        <v>0</v>
      </c>
      <c r="F17" s="22" t="e">
        <f t="shared" si="0"/>
        <v>#DIV/0!</v>
      </c>
    </row>
    <row r="18" spans="1:8" ht="15.75" customHeight="1">
      <c r="A18" s="18" t="s">
        <v>18</v>
      </c>
      <c r="B18" s="7" t="s">
        <v>40</v>
      </c>
      <c r="C18" s="20">
        <v>24013.4</v>
      </c>
      <c r="D18" s="21">
        <v>21443.93</v>
      </c>
      <c r="E18" s="19">
        <f>D18-C18</f>
        <v>-2569.4700000000012</v>
      </c>
      <c r="F18" s="22">
        <f>D18/C18*100</f>
        <v>89.299849250834953</v>
      </c>
    </row>
    <row r="19" spans="1:8" ht="15.75" customHeight="1">
      <c r="A19" s="18" t="s">
        <v>19</v>
      </c>
      <c r="B19" s="7" t="s">
        <v>41</v>
      </c>
      <c r="C19" s="20">
        <v>6409</v>
      </c>
      <c r="D19" s="21">
        <v>6368.77</v>
      </c>
      <c r="E19" s="19">
        <f t="shared" ref="E19:E21" si="2">D19-C19</f>
        <v>-40.229999999999563</v>
      </c>
      <c r="F19" s="22">
        <f t="shared" ref="F19:F20" si="3">D19/C19*100</f>
        <v>99.372288968637861</v>
      </c>
    </row>
    <row r="20" spans="1:8" ht="15.75" customHeight="1">
      <c r="A20" s="18" t="s">
        <v>20</v>
      </c>
      <c r="B20" s="7" t="s">
        <v>42</v>
      </c>
      <c r="C20" s="20">
        <v>501310</v>
      </c>
      <c r="D20" s="21">
        <v>487370.79</v>
      </c>
      <c r="E20" s="19">
        <f t="shared" si="2"/>
        <v>-13939.210000000021</v>
      </c>
      <c r="F20" s="22">
        <f t="shared" si="3"/>
        <v>97.219443059184925</v>
      </c>
    </row>
    <row r="21" spans="1:8" ht="31.5">
      <c r="A21" s="18" t="s">
        <v>21</v>
      </c>
      <c r="B21" s="7" t="s">
        <v>43</v>
      </c>
      <c r="C21" s="20">
        <v>0</v>
      </c>
      <c r="D21" s="21">
        <v>-21.64</v>
      </c>
      <c r="E21" s="19">
        <f t="shared" si="2"/>
        <v>-21.64</v>
      </c>
      <c r="F21" s="22" t="s">
        <v>49</v>
      </c>
    </row>
    <row r="22" spans="1:8">
      <c r="A22" s="18"/>
      <c r="B22" s="7" t="s">
        <v>5</v>
      </c>
      <c r="C22" s="20">
        <f>C23+C26+C29+C32+C33+C37+C38</f>
        <v>118740.68999999999</v>
      </c>
      <c r="D22" s="20">
        <f>D23+D26+D29+D32+D33+D37+D38</f>
        <v>96688.86</v>
      </c>
      <c r="E22" s="19">
        <f>D22-C22</f>
        <v>-22051.829999999987</v>
      </c>
      <c r="F22" s="22">
        <f t="shared" ref="F22:F33" si="4">D22/C22*100</f>
        <v>81.428581895557457</v>
      </c>
    </row>
    <row r="23" spans="1:8" ht="110.25">
      <c r="A23" s="18" t="s">
        <v>22</v>
      </c>
      <c r="B23" s="7" t="s">
        <v>13</v>
      </c>
      <c r="C23" s="20">
        <f>C25</f>
        <v>10000</v>
      </c>
      <c r="D23" s="20">
        <f>D25</f>
        <v>9371.51</v>
      </c>
      <c r="E23" s="19">
        <f t="shared" ref="E23" si="5">D23-C23</f>
        <v>-628.48999999999978</v>
      </c>
      <c r="F23" s="22">
        <f t="shared" si="4"/>
        <v>93.715100000000007</v>
      </c>
    </row>
    <row r="24" spans="1:8">
      <c r="A24" s="18"/>
      <c r="B24" s="7" t="s">
        <v>2</v>
      </c>
      <c r="C24" s="20"/>
      <c r="D24" s="20"/>
      <c r="E24" s="19"/>
      <c r="F24" s="22"/>
    </row>
    <row r="25" spans="1:8" ht="78.75">
      <c r="A25" s="18" t="s">
        <v>30</v>
      </c>
      <c r="B25" s="7" t="s">
        <v>67</v>
      </c>
      <c r="C25" s="20">
        <v>10000</v>
      </c>
      <c r="D25" s="21">
        <v>9371.51</v>
      </c>
      <c r="E25" s="19">
        <f>D25-C25</f>
        <v>-628.48999999999978</v>
      </c>
      <c r="F25" s="22">
        <f t="shared" si="4"/>
        <v>93.715100000000007</v>
      </c>
      <c r="H25" s="12"/>
    </row>
    <row r="26" spans="1:8" ht="31.5">
      <c r="A26" s="18" t="s">
        <v>23</v>
      </c>
      <c r="B26" s="7" t="s">
        <v>44</v>
      </c>
      <c r="C26" s="20">
        <f>C28</f>
        <v>0</v>
      </c>
      <c r="D26" s="20">
        <f>D28</f>
        <v>-9550.0499999999993</v>
      </c>
      <c r="E26" s="19">
        <f t="shared" ref="E26:E28" si="6">D26-C26</f>
        <v>-9550.0499999999993</v>
      </c>
      <c r="F26" s="22" t="s">
        <v>49</v>
      </c>
      <c r="H26" s="12"/>
    </row>
    <row r="27" spans="1:8">
      <c r="A27" s="18"/>
      <c r="B27" s="7" t="s">
        <v>2</v>
      </c>
      <c r="C27" s="20"/>
      <c r="D27" s="21"/>
      <c r="E27" s="19"/>
      <c r="F27" s="22"/>
      <c r="H27" s="12"/>
    </row>
    <row r="28" spans="1:8" ht="63">
      <c r="A28" s="18" t="s">
        <v>46</v>
      </c>
      <c r="B28" s="28" t="s">
        <v>45</v>
      </c>
      <c r="C28" s="20">
        <v>0</v>
      </c>
      <c r="D28" s="21">
        <v>-9550.0499999999993</v>
      </c>
      <c r="E28" s="19">
        <f t="shared" si="6"/>
        <v>-9550.0499999999993</v>
      </c>
      <c r="F28" s="22" t="s">
        <v>49</v>
      </c>
      <c r="H28" s="12"/>
    </row>
    <row r="29" spans="1:8" ht="94.5">
      <c r="A29" s="18" t="s">
        <v>31</v>
      </c>
      <c r="B29" s="28" t="s">
        <v>29</v>
      </c>
      <c r="C29" s="20">
        <f>C31</f>
        <v>3012.9</v>
      </c>
      <c r="D29" s="21">
        <f>D31</f>
        <v>2676.55</v>
      </c>
      <c r="E29" s="19">
        <f>D29-C29</f>
        <v>-336.34999999999991</v>
      </c>
      <c r="F29" s="29">
        <f>D29/C29*100</f>
        <v>88.836337083872678</v>
      </c>
      <c r="H29" s="12"/>
    </row>
    <row r="30" spans="1:8">
      <c r="A30" s="18"/>
      <c r="B30" s="28" t="s">
        <v>2</v>
      </c>
      <c r="C30" s="20"/>
      <c r="D30" s="21"/>
      <c r="E30" s="19"/>
      <c r="F30" s="29"/>
      <c r="H30" s="12"/>
    </row>
    <row r="31" spans="1:8" ht="110.25">
      <c r="A31" s="18" t="s">
        <v>56</v>
      </c>
      <c r="B31" s="28" t="s">
        <v>28</v>
      </c>
      <c r="C31" s="20">
        <v>3012.9</v>
      </c>
      <c r="D31" s="21">
        <v>2676.55</v>
      </c>
      <c r="E31" s="19">
        <f>D31-C31</f>
        <v>-336.34999999999991</v>
      </c>
      <c r="F31" s="29">
        <f>D31/C31*100</f>
        <v>88.836337083872678</v>
      </c>
      <c r="H31" s="12"/>
    </row>
    <row r="32" spans="1:8" ht="63">
      <c r="A32" s="18" t="s">
        <v>57</v>
      </c>
      <c r="B32" s="7" t="s">
        <v>47</v>
      </c>
      <c r="C32" s="20">
        <v>12810.38</v>
      </c>
      <c r="D32" s="21">
        <v>10156.41</v>
      </c>
      <c r="E32" s="19">
        <f>D32-C32</f>
        <v>-2653.9699999999993</v>
      </c>
      <c r="F32" s="29">
        <f>D32/C32*100</f>
        <v>79.282659843033542</v>
      </c>
      <c r="H32" s="12"/>
    </row>
    <row r="33" spans="1:10" ht="31.5">
      <c r="A33" s="18" t="s">
        <v>52</v>
      </c>
      <c r="B33" s="7" t="s">
        <v>14</v>
      </c>
      <c r="C33" s="21">
        <f>C35+C36</f>
        <v>19192.18</v>
      </c>
      <c r="D33" s="21">
        <f>D35+D36</f>
        <v>19046.47</v>
      </c>
      <c r="E33" s="19">
        <f t="shared" ref="E33:E35" si="7">D33-C33</f>
        <v>-145.70999999999913</v>
      </c>
      <c r="F33" s="22">
        <f t="shared" si="4"/>
        <v>99.240784527865003</v>
      </c>
    </row>
    <row r="34" spans="1:10">
      <c r="A34" s="18"/>
      <c r="B34" s="7" t="s">
        <v>2</v>
      </c>
      <c r="C34" s="20"/>
      <c r="D34" s="21"/>
      <c r="E34" s="19"/>
      <c r="F34" s="22"/>
    </row>
    <row r="35" spans="1:10" ht="115.9" customHeight="1">
      <c r="A35" s="18" t="s">
        <v>58</v>
      </c>
      <c r="B35" s="23" t="s">
        <v>26</v>
      </c>
      <c r="C35" s="20">
        <v>19192.18</v>
      </c>
      <c r="D35" s="21">
        <v>19052.560000000001</v>
      </c>
      <c r="E35" s="19">
        <f t="shared" si="7"/>
        <v>-139.61999999999898</v>
      </c>
      <c r="F35" s="22">
        <f t="shared" ref="F35" si="8">D35/C35*100</f>
        <v>99.272516201911415</v>
      </c>
    </row>
    <row r="36" spans="1:10" ht="63">
      <c r="A36" s="18" t="s">
        <v>59</v>
      </c>
      <c r="B36" s="23" t="s">
        <v>48</v>
      </c>
      <c r="C36" s="20">
        <v>0</v>
      </c>
      <c r="D36" s="21">
        <v>-6.09</v>
      </c>
      <c r="E36" s="19">
        <f t="shared" ref="E36:E38" si="9">D36-C36</f>
        <v>-6.09</v>
      </c>
      <c r="F36" s="22" t="s">
        <v>49</v>
      </c>
    </row>
    <row r="37" spans="1:10">
      <c r="A37" s="18" t="s">
        <v>53</v>
      </c>
      <c r="B37" s="7" t="s">
        <v>50</v>
      </c>
      <c r="C37" s="20">
        <v>71645.75</v>
      </c>
      <c r="D37" s="21">
        <v>62997.35</v>
      </c>
      <c r="E37" s="19">
        <f t="shared" si="9"/>
        <v>-8648.4000000000015</v>
      </c>
      <c r="F37" s="22">
        <f t="shared" ref="F37:F38" si="10">D37/C37*100</f>
        <v>87.928942051691834</v>
      </c>
    </row>
    <row r="38" spans="1:10">
      <c r="A38" s="18" t="s">
        <v>54</v>
      </c>
      <c r="B38" s="7" t="s">
        <v>51</v>
      </c>
      <c r="C38" s="20">
        <v>2079.48</v>
      </c>
      <c r="D38" s="21">
        <v>1990.62</v>
      </c>
      <c r="E38" s="19">
        <f t="shared" si="9"/>
        <v>-88.860000000000127</v>
      </c>
      <c r="F38" s="22">
        <f t="shared" si="10"/>
        <v>95.726816319464476</v>
      </c>
    </row>
    <row r="39" spans="1:10">
      <c r="A39" s="18"/>
      <c r="B39" s="7" t="s">
        <v>6</v>
      </c>
      <c r="C39" s="20">
        <f>C41+C42+C43+C44</f>
        <v>9342239.6500000004</v>
      </c>
      <c r="D39" s="20">
        <f>D41+D42+D43+D44</f>
        <v>9096377.790000001</v>
      </c>
      <c r="E39" s="19">
        <f>D39-C39</f>
        <v>-245861.8599999994</v>
      </c>
      <c r="F39" s="22">
        <f>D39/C39*100</f>
        <v>97.368277102589644</v>
      </c>
      <c r="I39" s="12"/>
    </row>
    <row r="40" spans="1:10">
      <c r="A40" s="18"/>
      <c r="B40" s="7" t="s">
        <v>3</v>
      </c>
      <c r="C40" s="20"/>
      <c r="D40" s="20"/>
      <c r="E40" s="19"/>
      <c r="F40" s="22"/>
    </row>
    <row r="41" spans="1:10" ht="47.25">
      <c r="A41" s="18" t="s">
        <v>60</v>
      </c>
      <c r="B41" s="7" t="s">
        <v>7</v>
      </c>
      <c r="C41" s="20">
        <v>3219230.98</v>
      </c>
      <c r="D41" s="20">
        <v>3059712.76</v>
      </c>
      <c r="E41" s="19">
        <f>D41-C41</f>
        <v>-159518.2200000002</v>
      </c>
      <c r="F41" s="22">
        <f>D41/C41*100</f>
        <v>95.044834589657185</v>
      </c>
      <c r="I41" s="12"/>
    </row>
    <row r="42" spans="1:10" ht="31.5">
      <c r="A42" s="18" t="s">
        <v>61</v>
      </c>
      <c r="B42" s="7" t="s">
        <v>55</v>
      </c>
      <c r="C42" s="20">
        <v>6061284.5099999998</v>
      </c>
      <c r="D42" s="20">
        <v>6011916.5599999996</v>
      </c>
      <c r="E42" s="19">
        <f>D42-C42</f>
        <v>-49367.950000000186</v>
      </c>
      <c r="F42" s="22">
        <f>D42/C42*100</f>
        <v>99.185520001271144</v>
      </c>
      <c r="I42" s="12"/>
    </row>
    <row r="43" spans="1:10">
      <c r="A43" s="18" t="s">
        <v>62</v>
      </c>
      <c r="B43" s="24" t="s">
        <v>9</v>
      </c>
      <c r="C43" s="20">
        <v>80904.149999999994</v>
      </c>
      <c r="D43" s="20">
        <v>77736.710000000006</v>
      </c>
      <c r="E43" s="19">
        <f>D43-C43</f>
        <v>-3167.4399999999878</v>
      </c>
      <c r="F43" s="22">
        <f>D43/C43*100</f>
        <v>96.084947434711339</v>
      </c>
      <c r="I43" s="12"/>
    </row>
    <row r="44" spans="1:10" ht="64.5" customHeight="1">
      <c r="A44" s="18" t="s">
        <v>63</v>
      </c>
      <c r="B44" s="7" t="s">
        <v>66</v>
      </c>
      <c r="C44" s="20">
        <v>-19179.990000000002</v>
      </c>
      <c r="D44" s="20">
        <v>-52988.24</v>
      </c>
      <c r="E44" s="19">
        <f>D44-C44</f>
        <v>-33808.25</v>
      </c>
      <c r="F44" s="22">
        <f>D44/C44*100</f>
        <v>276.26834007734101</v>
      </c>
      <c r="I44" s="12"/>
    </row>
    <row r="45" spans="1:10">
      <c r="A45" s="18"/>
      <c r="B45" s="7" t="s">
        <v>8</v>
      </c>
      <c r="C45" s="25">
        <f>C39+C13</f>
        <v>9992712.7400000002</v>
      </c>
      <c r="D45" s="25">
        <f>D39+D13</f>
        <v>9708228.5</v>
      </c>
      <c r="E45" s="19">
        <f>D45-C45</f>
        <v>-284484.24000000022</v>
      </c>
      <c r="F45" s="22">
        <f>D45/C45*100</f>
        <v>97.153082977545893</v>
      </c>
      <c r="I45" s="14"/>
      <c r="J45" s="14"/>
    </row>
    <row r="46" spans="1:10">
      <c r="A46" s="9"/>
      <c r="B46" s="10"/>
      <c r="C46" s="10"/>
      <c r="D46" s="11"/>
      <c r="E46" s="11"/>
      <c r="F46" s="27"/>
    </row>
    <row r="47" spans="1:10" s="32" customFormat="1">
      <c r="A47" s="40"/>
      <c r="B47" s="40"/>
      <c r="C47" s="40"/>
      <c r="D47" s="40"/>
      <c r="E47" s="3"/>
      <c r="F47" s="3"/>
    </row>
    <row r="48" spans="1:10" s="32" customFormat="1">
      <c r="A48" s="36" t="s">
        <v>68</v>
      </c>
      <c r="B48" s="36"/>
      <c r="C48" s="36"/>
      <c r="D48" s="36"/>
      <c r="E48" s="3"/>
      <c r="F48" s="3"/>
    </row>
    <row r="49" spans="1:6" s="32" customFormat="1">
      <c r="A49" s="36" t="s">
        <v>64</v>
      </c>
      <c r="B49" s="36"/>
      <c r="C49" s="36"/>
      <c r="D49" s="36"/>
      <c r="E49" s="3"/>
      <c r="F49" s="3"/>
    </row>
    <row r="50" spans="1:6" s="32" customFormat="1">
      <c r="A50" s="36" t="s">
        <v>25</v>
      </c>
      <c r="B50" s="36"/>
      <c r="C50" s="36"/>
      <c r="D50" s="36"/>
      <c r="E50" s="1"/>
      <c r="F50" s="31" t="s">
        <v>65</v>
      </c>
    </row>
    <row r="51" spans="1:6">
      <c r="A51" s="36"/>
      <c r="B51" s="36"/>
      <c r="C51" s="3"/>
      <c r="E51" s="37"/>
      <c r="F51" s="37"/>
    </row>
  </sheetData>
  <mergeCells count="16">
    <mergeCell ref="A6:F6"/>
    <mergeCell ref="B7:F7"/>
    <mergeCell ref="E9:F9"/>
    <mergeCell ref="A8:F8"/>
    <mergeCell ref="A51:B51"/>
    <mergeCell ref="E51:F51"/>
    <mergeCell ref="F10:F11"/>
    <mergeCell ref="E10:E11"/>
    <mergeCell ref="A10:A11"/>
    <mergeCell ref="B10:B11"/>
    <mergeCell ref="D10:D11"/>
    <mergeCell ref="C10:C11"/>
    <mergeCell ref="A47:D47"/>
    <mergeCell ref="A48:D48"/>
    <mergeCell ref="A49:D49"/>
    <mergeCell ref="A50:D50"/>
  </mergeCells>
  <phoneticPr fontId="4" type="noConversion"/>
  <pageMargins left="0.6692913385826772" right="0.19685039370078741" top="0.39370078740157483" bottom="0.47244094488188981" header="0.19685039370078741" footer="0.23622047244094491"/>
  <pageSetup paperSize="9" scale="6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2021-03-15T12:49:05Z</cp:lastPrinted>
  <dcterms:created xsi:type="dcterms:W3CDTF">2006-05-24T08:07:31Z</dcterms:created>
  <dcterms:modified xsi:type="dcterms:W3CDTF">2021-03-18T09:41:57Z</dcterms:modified>
</cp:coreProperties>
</file>