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14325" windowHeight="9105"/>
  </bookViews>
  <sheets>
    <sheet name="Лист1" sheetId="1" r:id="rId1"/>
  </sheets>
  <definedNames>
    <definedName name="_xlnm.Print_Titles" localSheetId="0">Лист1!$12:$12</definedName>
    <definedName name="_xlnm.Print_Area" localSheetId="0">Лист1!$A$1:$F$53</definedName>
  </definedNames>
  <calcPr calcId="124519"/>
</workbook>
</file>

<file path=xl/calcChain.xml><?xml version="1.0" encoding="utf-8"?>
<calcChain xmlns="http://schemas.openxmlformats.org/spreadsheetml/2006/main">
  <c r="F35" i="1"/>
  <c r="D23"/>
  <c r="D24"/>
  <c r="C23"/>
  <c r="E35"/>
  <c r="D42"/>
  <c r="C42"/>
  <c r="D36"/>
  <c r="C36"/>
  <c r="D27" l="1"/>
  <c r="C27"/>
  <c r="E30"/>
  <c r="F30"/>
  <c r="E26"/>
  <c r="F26"/>
  <c r="F24"/>
  <c r="C24"/>
  <c r="E24" l="1"/>
  <c r="D14" l="1"/>
  <c r="C14"/>
  <c r="D32" l="1"/>
  <c r="C32"/>
  <c r="F39" l="1"/>
  <c r="E46" l="1"/>
  <c r="E45" l="1"/>
  <c r="F45"/>
  <c r="E41"/>
  <c r="E34"/>
  <c r="E32" l="1"/>
  <c r="F44" l="1"/>
  <c r="E44"/>
  <c r="F15" l="1"/>
  <c r="F16"/>
  <c r="F17"/>
  <c r="F18"/>
  <c r="F19"/>
  <c r="F20"/>
  <c r="F21"/>
  <c r="F22"/>
  <c r="F29"/>
  <c r="F31"/>
  <c r="F38"/>
  <c r="F40"/>
  <c r="F41"/>
  <c r="E15"/>
  <c r="E16"/>
  <c r="E17"/>
  <c r="E18"/>
  <c r="E19"/>
  <c r="E20"/>
  <c r="E21"/>
  <c r="E22"/>
  <c r="E29"/>
  <c r="E31"/>
  <c r="E38"/>
  <c r="E39"/>
  <c r="E40"/>
  <c r="F36" l="1"/>
  <c r="E36"/>
  <c r="F42" l="1"/>
  <c r="E42"/>
  <c r="F27" l="1"/>
  <c r="E27"/>
  <c r="E14"/>
  <c r="F14"/>
  <c r="F23" l="1"/>
  <c r="E23"/>
  <c r="C13"/>
  <c r="C47" s="1"/>
  <c r="D13" l="1"/>
  <c r="D47" s="1"/>
  <c r="E13" l="1"/>
  <c r="F13"/>
  <c r="F47"/>
  <c r="E47"/>
</calcChain>
</file>

<file path=xl/sharedStrings.xml><?xml version="1.0" encoding="utf-8"?>
<sst xmlns="http://schemas.openxmlformats.org/spreadsheetml/2006/main" count="79" uniqueCount="73">
  <si>
    <t>%</t>
  </si>
  <si>
    <t>Налог на доходы физических лиц</t>
  </si>
  <si>
    <t>Единый налог на вмененный доход для отдельных видов деятельности</t>
  </si>
  <si>
    <t>Налог на  имущество физических лиц</t>
  </si>
  <si>
    <t>из них:</t>
  </si>
  <si>
    <t xml:space="preserve">в том числе: </t>
  </si>
  <si>
    <t>НАЛОГОВЫЕ ДОХОДЫ</t>
  </si>
  <si>
    <t>НЕНАЛОГОВЫЕ ДОХОДЫ</t>
  </si>
  <si>
    <t>БЕЗВОЗМЕЗДНЫЕ ПОСТУПЛЕНИЯ</t>
  </si>
  <si>
    <t xml:space="preserve">Государственная пошлина </t>
  </si>
  <si>
    <t>ВСЕГО ДОХОДОВ:</t>
  </si>
  <si>
    <t xml:space="preserve">                 (тыс. руб.)</t>
  </si>
  <si>
    <t>Отклонение</t>
  </si>
  <si>
    <t>9.1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</si>
  <si>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</si>
  <si>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 находящегося в собственности городских округов  (за исключением имущества муниципальных бюджетных и автономных учреждений, а также имущества  государственных и муниципальных унитарных предприятий, в том числе казенных)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</si>
  <si>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</si>
  <si>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 от сдачи в аренду имущества, находящегося в оперативном управлении  органов управления городских округов и созданных ими учреждений, (за исключением имущества муниципальных бюджетных и автономных учреждений)</t>
  </si>
  <si>
    <t>Доходы от продажи материальных и нематериальных активов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</si>
  <si>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</si>
  <si>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Налог, взимаемый в связи с применением патентной системы налогообложения</t>
  </si>
  <si>
    <t>9.2</t>
  </si>
  <si>
    <t>доходы, получаемые в виде арендной 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</si>
  <si>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</si>
  <si>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-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</si>
  <si>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</si>
  <si>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НАЛОГОВЫЕ И НЕНАЛОГОВЫЕ ДОХОДЫ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</si>
  <si>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</si>
  <si>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Дотации бюджетам субъектов Российской Федерации и муниципальных образований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</si>
  <si>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по договорам на установку и эксплуатацию рекламной конструкции)</t>
  </si>
  <si>
    <t>Наименование  показателя</t>
  </si>
  <si>
    <t>1.</t>
  </si>
  <si>
    <t>2.</t>
  </si>
  <si>
    <t>3.</t>
  </si>
  <si>
    <t>4.</t>
  </si>
  <si>
    <t>5.</t>
  </si>
  <si>
    <t>9.</t>
  </si>
  <si>
    <t>10.</t>
  </si>
  <si>
    <t>11.</t>
  </si>
  <si>
    <t>12.</t>
  </si>
  <si>
    <t>13.</t>
  </si>
  <si>
    <t>14.</t>
  </si>
  <si>
    <t>№ п/п</t>
  </si>
  <si>
    <t>Доходы бюджетов бюджетной системы Российской Федерации от возврата организациями остатков субсидий прошлых лет</t>
  </si>
  <si>
    <t>10.1.</t>
  </si>
  <si>
    <t>10.2.</t>
  </si>
  <si>
    <t>10.3.</t>
  </si>
  <si>
    <t>Справка</t>
  </si>
  <si>
    <t>Прочие безвозмездные поступления</t>
  </si>
  <si>
    <t>о доходах, по которым план выполнен за 2020 год</t>
  </si>
  <si>
    <t>План                   на 2020 год</t>
  </si>
  <si>
    <t>Факт                     за 2020 год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</si>
  <si>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 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</si>
  <si>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</si>
  <si>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доходы, получаемые в виде арендной 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</si>
  <si>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Плата за негативное воздействие на окружающую среду</t>
  </si>
  <si>
    <t>6.</t>
  </si>
  <si>
    <t>6.1.</t>
  </si>
  <si>
    <t>7.</t>
  </si>
  <si>
    <t>7.1.</t>
  </si>
  <si>
    <t>7.2.</t>
  </si>
  <si>
    <t>7.3.</t>
  </si>
  <si>
    <t>8.</t>
  </si>
  <si>
    <t>8.1.</t>
  </si>
  <si>
    <t>руководитель комитета финансов и бюджета</t>
  </si>
  <si>
    <t>администрации города Ставрополя</t>
  </si>
  <si>
    <t>Н.А. Бондаренко</t>
  </si>
  <si>
    <t xml:space="preserve">Заместитель главы администрации города Ставрополя,   </t>
  </si>
  <si>
    <t xml:space="preserve">       к пояснительной записке к проекту решения</t>
  </si>
  <si>
    <t xml:space="preserve">       Приложение 7</t>
  </si>
  <si>
    <t xml:space="preserve">       Ставропольской городской Думы</t>
  </si>
  <si>
    <t xml:space="preserve">       «Об отчете об исполнении бюджета </t>
  </si>
  <si>
    <t xml:space="preserve">       города Ставрополя за 2020 год»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</si>
</sst>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2" fillId="2" borderId="0" xfId="0" applyFont="1" applyFill="1" applyAlignment="1"/>
    <xf numFmtId="0" fontId="2" fillId="2" borderId="0" xfId="0" applyFont="1" applyFill="1"/>
    <xf numFmtId="0" fontId="3" fillId="2" borderId="0" xfId="0" applyFont="1" applyFill="1"/>
    <xf numFmtId="0" fontId="1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justify" wrapText="1"/>
    </xf>
    <xf numFmtId="0" fontId="2" fillId="2" borderId="1" xfId="0" applyNumberFormat="1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wrapText="1"/>
    </xf>
    <xf numFmtId="0" fontId="2" fillId="2" borderId="0" xfId="0" applyFont="1" applyFill="1" applyAlignment="1">
      <alignment horizontal="center"/>
    </xf>
    <xf numFmtId="0" fontId="2" fillId="0" borderId="1" xfId="0" applyFont="1" applyFill="1" applyBorder="1" applyAlignment="1">
      <alignment vertical="center" wrapText="1"/>
    </xf>
    <xf numFmtId="4" fontId="2" fillId="0" borderId="0" xfId="0" applyNumberFormat="1" applyFont="1" applyFill="1" applyBorder="1" applyAlignment="1">
      <alignment wrapText="1"/>
    </xf>
    <xf numFmtId="4" fontId="2" fillId="2" borderId="1" xfId="0" applyNumberFormat="1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164" fontId="2" fillId="2" borderId="1" xfId="0" applyNumberFormat="1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vertical="top"/>
    </xf>
    <xf numFmtId="164" fontId="2" fillId="2" borderId="1" xfId="0" applyNumberFormat="1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top"/>
    </xf>
    <xf numFmtId="49" fontId="2" fillId="2" borderId="2" xfId="0" applyNumberFormat="1" applyFont="1" applyFill="1" applyBorder="1" applyAlignment="1">
      <alignment horizontal="left" vertical="top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Alignment="1">
      <alignment horizontal="center" wrapText="1"/>
    </xf>
    <xf numFmtId="0" fontId="2" fillId="2" borderId="0" xfId="0" applyFont="1" applyFill="1" applyAlignment="1">
      <alignment vertical="center"/>
    </xf>
    <xf numFmtId="0" fontId="2" fillId="0" borderId="0" xfId="0" applyFont="1" applyAlignment="1">
      <alignment horizontal="center" wrapText="1"/>
    </xf>
    <xf numFmtId="0" fontId="5" fillId="0" borderId="0" xfId="0" applyFont="1" applyAlignment="1">
      <alignment vertical="center"/>
    </xf>
    <xf numFmtId="0" fontId="1" fillId="2" borderId="0" xfId="0" applyFont="1" applyFill="1" applyAlignment="1">
      <alignment horizontal="right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2" fillId="2" borderId="4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3"/>
  <sheetViews>
    <sheetView tabSelected="1" zoomScale="80" zoomScaleNormal="80" zoomScaleSheetLayoutView="90" workbookViewId="0">
      <selection activeCell="A10" sqref="A10:A11"/>
    </sheetView>
  </sheetViews>
  <sheetFormatPr defaultColWidth="9.140625" defaultRowHeight="15.75"/>
  <cols>
    <col min="1" max="1" width="5.7109375" style="16" customWidth="1"/>
    <col min="2" max="2" width="58" style="2" customWidth="1"/>
    <col min="3" max="3" width="16.28515625" style="2" customWidth="1"/>
    <col min="4" max="4" width="17.140625" style="2" customWidth="1"/>
    <col min="5" max="5" width="16" style="2" customWidth="1"/>
    <col min="6" max="6" width="15.85546875" style="2" customWidth="1"/>
    <col min="7" max="7" width="9.140625" style="2" hidden="1" customWidth="1"/>
    <col min="8" max="8" width="12.42578125" style="2" bestFit="1" customWidth="1"/>
    <col min="9" max="9" width="14.5703125" style="2" customWidth="1"/>
    <col min="10" max="16384" width="9.140625" style="2"/>
  </cols>
  <sheetData>
    <row r="1" spans="1:7" s="5" customFormat="1" ht="15" customHeight="1">
      <c r="A1" s="16"/>
      <c r="D1" s="4" t="s">
        <v>69</v>
      </c>
    </row>
    <row r="2" spans="1:7" s="5" customFormat="1" ht="15" customHeight="1">
      <c r="A2" s="16"/>
      <c r="D2" s="35" t="s">
        <v>68</v>
      </c>
      <c r="E2" s="37"/>
      <c r="F2" s="37"/>
      <c r="G2" s="37"/>
    </row>
    <row r="3" spans="1:7" s="5" customFormat="1" ht="15" customHeight="1">
      <c r="A3" s="16"/>
      <c r="D3" s="35" t="s">
        <v>70</v>
      </c>
      <c r="E3" s="37"/>
      <c r="F3" s="37"/>
      <c r="G3" s="37"/>
    </row>
    <row r="4" spans="1:7" s="5" customFormat="1" ht="15" customHeight="1">
      <c r="A4" s="16"/>
      <c r="D4" s="35" t="s">
        <v>71</v>
      </c>
      <c r="E4" s="37"/>
      <c r="F4" s="37"/>
      <c r="G4" s="37"/>
    </row>
    <row r="5" spans="1:7" s="5" customFormat="1" ht="15" customHeight="1">
      <c r="A5" s="16"/>
      <c r="D5" s="35" t="s">
        <v>72</v>
      </c>
      <c r="E5" s="37"/>
      <c r="F5" s="37"/>
      <c r="G5" s="37"/>
    </row>
    <row r="6" spans="1:7" s="6" customFormat="1" ht="18.75" customHeight="1">
      <c r="A6" s="44" t="s">
        <v>47</v>
      </c>
      <c r="B6" s="44"/>
      <c r="C6" s="44"/>
      <c r="D6" s="44"/>
      <c r="E6" s="44"/>
      <c r="F6" s="44"/>
    </row>
    <row r="7" spans="1:7" s="6" customFormat="1" ht="18.75" customHeight="1">
      <c r="A7" s="36"/>
      <c r="B7" s="44" t="s">
        <v>49</v>
      </c>
      <c r="C7" s="44"/>
      <c r="D7" s="44"/>
      <c r="E7" s="44"/>
      <c r="F7" s="44"/>
    </row>
    <row r="8" spans="1:7" s="6" customFormat="1" ht="15" customHeight="1">
      <c r="A8" s="34"/>
      <c r="B8" s="44"/>
      <c r="C8" s="44"/>
      <c r="D8" s="44"/>
      <c r="E8" s="44"/>
      <c r="F8" s="44"/>
    </row>
    <row r="9" spans="1:7" ht="13.5" customHeight="1">
      <c r="B9" s="5"/>
      <c r="C9" s="5"/>
      <c r="D9" s="5"/>
      <c r="E9" s="45" t="s">
        <v>11</v>
      </c>
      <c r="F9" s="45"/>
    </row>
    <row r="10" spans="1:7" ht="12.75" customHeight="1">
      <c r="A10" s="49" t="s">
        <v>42</v>
      </c>
      <c r="B10" s="49" t="s">
        <v>30</v>
      </c>
      <c r="C10" s="46" t="s">
        <v>50</v>
      </c>
      <c r="D10" s="48" t="s">
        <v>51</v>
      </c>
      <c r="E10" s="48" t="s">
        <v>12</v>
      </c>
      <c r="F10" s="48" t="s">
        <v>0</v>
      </c>
      <c r="G10" s="7"/>
    </row>
    <row r="11" spans="1:7" ht="21" customHeight="1">
      <c r="A11" s="49"/>
      <c r="B11" s="49"/>
      <c r="C11" s="47"/>
      <c r="D11" s="48"/>
      <c r="E11" s="48"/>
      <c r="F11" s="48"/>
      <c r="G11" s="7"/>
    </row>
    <row r="12" spans="1:7" s="32" customFormat="1" ht="17.25" customHeight="1">
      <c r="A12" s="26">
        <v>1</v>
      </c>
      <c r="B12" s="26">
        <v>2</v>
      </c>
      <c r="C12" s="26">
        <v>3</v>
      </c>
      <c r="D12" s="26">
        <v>4</v>
      </c>
      <c r="E12" s="26">
        <v>5</v>
      </c>
      <c r="F12" s="26">
        <v>6</v>
      </c>
      <c r="G12" s="31"/>
    </row>
    <row r="13" spans="1:7">
      <c r="A13" s="8"/>
      <c r="B13" s="8" t="s">
        <v>26</v>
      </c>
      <c r="C13" s="19">
        <f>C14+C23</f>
        <v>4161369.59</v>
      </c>
      <c r="D13" s="20">
        <f>D14+D23</f>
        <v>4232198.42</v>
      </c>
      <c r="E13" s="19">
        <f t="shared" ref="E13:E27" si="0">D13-C13</f>
        <v>70828.830000000075</v>
      </c>
      <c r="F13" s="21">
        <f t="shared" ref="F13:F19" si="1">D13/C13*100</f>
        <v>101.70205574073992</v>
      </c>
      <c r="G13" s="7"/>
    </row>
    <row r="14" spans="1:7">
      <c r="A14" s="27"/>
      <c r="B14" s="9" t="s">
        <v>6</v>
      </c>
      <c r="C14" s="22">
        <f>C15+C16+C17+C18+C19</f>
        <v>3484285.4</v>
      </c>
      <c r="D14" s="22">
        <f>D15+D16+D17+D18+D19</f>
        <v>3550805.78</v>
      </c>
      <c r="E14" s="19">
        <f t="shared" si="0"/>
        <v>66520.379999999888</v>
      </c>
      <c r="F14" s="21">
        <f t="shared" si="1"/>
        <v>101.9091541697474</v>
      </c>
    </row>
    <row r="15" spans="1:7">
      <c r="A15" s="27" t="s">
        <v>31</v>
      </c>
      <c r="B15" s="9" t="s">
        <v>1</v>
      </c>
      <c r="C15" s="22">
        <v>2679012.4</v>
      </c>
      <c r="D15" s="23">
        <v>2711446.18</v>
      </c>
      <c r="E15" s="19">
        <f t="shared" si="0"/>
        <v>32433.780000000261</v>
      </c>
      <c r="F15" s="21">
        <f t="shared" si="1"/>
        <v>101.2106618095534</v>
      </c>
    </row>
    <row r="16" spans="1:7" ht="31.5">
      <c r="A16" s="27" t="s">
        <v>32</v>
      </c>
      <c r="B16" s="9" t="s">
        <v>2</v>
      </c>
      <c r="C16" s="22">
        <v>284316</v>
      </c>
      <c r="D16" s="23">
        <v>289442.67</v>
      </c>
      <c r="E16" s="19">
        <f t="shared" si="0"/>
        <v>5126.6699999999837</v>
      </c>
      <c r="F16" s="21">
        <f t="shared" si="1"/>
        <v>101.8031591609336</v>
      </c>
    </row>
    <row r="17" spans="1:8" ht="31.5">
      <c r="A17" s="27" t="s">
        <v>33</v>
      </c>
      <c r="B17" s="9" t="s">
        <v>20</v>
      </c>
      <c r="C17" s="22">
        <v>39377</v>
      </c>
      <c r="D17" s="23">
        <v>40567.75</v>
      </c>
      <c r="E17" s="19">
        <f t="shared" si="0"/>
        <v>1190.75</v>
      </c>
      <c r="F17" s="21">
        <f t="shared" si="1"/>
        <v>103.02397338547884</v>
      </c>
    </row>
    <row r="18" spans="1:8">
      <c r="A18" s="27" t="s">
        <v>34</v>
      </c>
      <c r="B18" s="9" t="s">
        <v>3</v>
      </c>
      <c r="C18" s="22">
        <v>390500</v>
      </c>
      <c r="D18" s="23">
        <v>415855.63</v>
      </c>
      <c r="E18" s="19">
        <f t="shared" si="0"/>
        <v>25355.630000000005</v>
      </c>
      <c r="F18" s="21">
        <f t="shared" si="1"/>
        <v>106.493119078105</v>
      </c>
    </row>
    <row r="19" spans="1:8">
      <c r="A19" s="27" t="s">
        <v>35</v>
      </c>
      <c r="B19" s="9" t="s">
        <v>9</v>
      </c>
      <c r="C19" s="22">
        <v>91080</v>
      </c>
      <c r="D19" s="23">
        <v>93493.55</v>
      </c>
      <c r="E19" s="19">
        <f t="shared" si="0"/>
        <v>2413.5500000000029</v>
      </c>
      <c r="F19" s="21">
        <f t="shared" si="1"/>
        <v>102.64992314448837</v>
      </c>
    </row>
    <row r="20" spans="1:8" hidden="1">
      <c r="A20" s="27"/>
      <c r="B20" s="9" t="s">
        <v>4</v>
      </c>
      <c r="C20" s="22"/>
      <c r="D20" s="22"/>
      <c r="E20" s="19">
        <f t="shared" si="0"/>
        <v>0</v>
      </c>
      <c r="F20" s="21" t="e">
        <f>D20/C20*100</f>
        <v>#DIV/0!</v>
      </c>
      <c r="H20" s="3"/>
    </row>
    <row r="21" spans="1:8" ht="78.75" hidden="1">
      <c r="A21" s="28" t="s">
        <v>13</v>
      </c>
      <c r="B21" s="11" t="s">
        <v>19</v>
      </c>
      <c r="C21" s="22"/>
      <c r="D21" s="23"/>
      <c r="E21" s="19">
        <f t="shared" si="0"/>
        <v>0</v>
      </c>
      <c r="F21" s="21" t="e">
        <f>D21/C21*100</f>
        <v>#DIV/0!</v>
      </c>
    </row>
    <row r="22" spans="1:8" hidden="1">
      <c r="A22" s="28" t="s">
        <v>21</v>
      </c>
      <c r="B22" s="11"/>
      <c r="C22" s="22"/>
      <c r="D22" s="23"/>
      <c r="E22" s="19">
        <f t="shared" si="0"/>
        <v>0</v>
      </c>
      <c r="F22" s="21" t="e">
        <f>D22/C22*100</f>
        <v>#DIV/0!</v>
      </c>
    </row>
    <row r="23" spans="1:8">
      <c r="A23" s="28"/>
      <c r="B23" s="9" t="s">
        <v>7</v>
      </c>
      <c r="C23" s="22">
        <f>C24+C27+C32+C35+C36+C41</f>
        <v>677084.19</v>
      </c>
      <c r="D23" s="22">
        <f>D24+D27+D32+D35+D36+D41</f>
        <v>681392.64000000001</v>
      </c>
      <c r="E23" s="19">
        <f t="shared" si="0"/>
        <v>4308.4500000000698</v>
      </c>
      <c r="F23" s="21">
        <f>D23/C23*100</f>
        <v>100.63632411798007</v>
      </c>
    </row>
    <row r="24" spans="1:8" ht="94.5">
      <c r="A24" s="28" t="s">
        <v>56</v>
      </c>
      <c r="B24" s="9" t="s">
        <v>52</v>
      </c>
      <c r="C24" s="22">
        <f t="shared" ref="C24:D24" si="2">C26</f>
        <v>7423.36</v>
      </c>
      <c r="D24" s="22">
        <f t="shared" si="2"/>
        <v>7431.9</v>
      </c>
      <c r="E24" s="19">
        <f t="shared" ref="E24:E26" si="3">D24-C24</f>
        <v>8.5399999999999636</v>
      </c>
      <c r="F24" s="21">
        <f t="shared" ref="F24:F26" si="4">D24/C24*100</f>
        <v>100.11504224502113</v>
      </c>
    </row>
    <row r="25" spans="1:8">
      <c r="A25" s="28"/>
      <c r="B25" s="9" t="s">
        <v>4</v>
      </c>
      <c r="C25" s="22"/>
      <c r="D25" s="22"/>
      <c r="E25" s="19"/>
      <c r="F25" s="21"/>
    </row>
    <row r="26" spans="1:8" ht="63">
      <c r="A26" s="28" t="s">
        <v>57</v>
      </c>
      <c r="B26" s="9" t="s">
        <v>53</v>
      </c>
      <c r="C26" s="22">
        <v>7423.36</v>
      </c>
      <c r="D26" s="22">
        <v>7431.9</v>
      </c>
      <c r="E26" s="19">
        <f t="shared" si="3"/>
        <v>8.5399999999999636</v>
      </c>
      <c r="F26" s="21">
        <f t="shared" si="4"/>
        <v>100.11504224502113</v>
      </c>
    </row>
    <row r="27" spans="1:8" ht="98.25" customHeight="1">
      <c r="A27" s="28" t="s">
        <v>58</v>
      </c>
      <c r="B27" s="1" t="s">
        <v>14</v>
      </c>
      <c r="C27" s="22">
        <f>C29+C31+C30</f>
        <v>568706.62</v>
      </c>
      <c r="D27" s="22">
        <f>D29+D31+D30</f>
        <v>570717.48</v>
      </c>
      <c r="E27" s="19">
        <f t="shared" si="0"/>
        <v>2010.859999999986</v>
      </c>
      <c r="F27" s="21">
        <f>D27/C27*100</f>
        <v>100.35358477100196</v>
      </c>
    </row>
    <row r="28" spans="1:8">
      <c r="A28" s="28"/>
      <c r="B28" s="9" t="s">
        <v>4</v>
      </c>
      <c r="C28" s="22"/>
      <c r="D28" s="22"/>
      <c r="E28" s="19"/>
      <c r="F28" s="21"/>
    </row>
    <row r="29" spans="1:8" ht="85.9" customHeight="1">
      <c r="A29" s="28" t="s">
        <v>59</v>
      </c>
      <c r="B29" s="1" t="s">
        <v>22</v>
      </c>
      <c r="C29" s="22">
        <v>484031.35</v>
      </c>
      <c r="D29" s="23">
        <v>485374.67</v>
      </c>
      <c r="E29" s="19">
        <f>D29-C29</f>
        <v>1343.320000000007</v>
      </c>
      <c r="F29" s="21">
        <f>D29/C29*100</f>
        <v>100.27752747833378</v>
      </c>
    </row>
    <row r="30" spans="1:8" ht="85.9" customHeight="1">
      <c r="A30" s="29" t="s">
        <v>60</v>
      </c>
      <c r="B30" s="9" t="s">
        <v>54</v>
      </c>
      <c r="C30" s="22">
        <v>9875.27</v>
      </c>
      <c r="D30" s="23">
        <v>10189.07</v>
      </c>
      <c r="E30" s="19">
        <f>D30-C30</f>
        <v>313.79999999999927</v>
      </c>
      <c r="F30" s="21">
        <f>D30/C30*100</f>
        <v>103.17763463682512</v>
      </c>
    </row>
    <row r="31" spans="1:8" ht="79.5" customHeight="1">
      <c r="A31" s="30" t="s">
        <v>61</v>
      </c>
      <c r="B31" s="1" t="s">
        <v>17</v>
      </c>
      <c r="C31" s="22">
        <v>74800</v>
      </c>
      <c r="D31" s="23">
        <v>75153.740000000005</v>
      </c>
      <c r="E31" s="19">
        <f>D31-C31</f>
        <v>353.74000000000524</v>
      </c>
      <c r="F31" s="21">
        <f>D31/C31*100</f>
        <v>100.47291443850268</v>
      </c>
    </row>
    <row r="32" spans="1:8" ht="102.6" customHeight="1">
      <c r="A32" s="28" t="s">
        <v>62</v>
      </c>
      <c r="B32" s="1" t="s">
        <v>15</v>
      </c>
      <c r="C32" s="22">
        <f>C34</f>
        <v>0</v>
      </c>
      <c r="D32" s="22">
        <f>D34</f>
        <v>72</v>
      </c>
      <c r="E32" s="19">
        <f>D32-C32</f>
        <v>72</v>
      </c>
      <c r="F32" s="24" t="s">
        <v>24</v>
      </c>
    </row>
    <row r="33" spans="1:9">
      <c r="A33" s="28"/>
      <c r="B33" s="1" t="s">
        <v>4</v>
      </c>
      <c r="C33" s="22"/>
      <c r="D33" s="22"/>
      <c r="E33" s="19"/>
      <c r="F33" s="21"/>
    </row>
    <row r="34" spans="1:9" ht="116.25" customHeight="1">
      <c r="A34" s="28" t="s">
        <v>63</v>
      </c>
      <c r="B34" s="1" t="s">
        <v>29</v>
      </c>
      <c r="C34" s="22">
        <v>0</v>
      </c>
      <c r="D34" s="22">
        <v>72</v>
      </c>
      <c r="E34" s="19">
        <f t="shared" ref="E34" si="5">D34-C34</f>
        <v>72</v>
      </c>
      <c r="F34" s="24" t="s">
        <v>24</v>
      </c>
    </row>
    <row r="35" spans="1:9">
      <c r="A35" s="28" t="s">
        <v>36</v>
      </c>
      <c r="B35" s="9" t="s">
        <v>55</v>
      </c>
      <c r="C35" s="22">
        <v>4557.08</v>
      </c>
      <c r="D35" s="23">
        <v>4599.6400000000003</v>
      </c>
      <c r="E35" s="19">
        <f t="shared" ref="E35" si="6">D35-C35</f>
        <v>42.5600000000004</v>
      </c>
      <c r="F35" s="21">
        <f>D35/C35*100</f>
        <v>100.93393137710991</v>
      </c>
    </row>
    <row r="36" spans="1:9" ht="31.5">
      <c r="A36" s="28" t="s">
        <v>37</v>
      </c>
      <c r="B36" s="1" t="s">
        <v>18</v>
      </c>
      <c r="C36" s="23">
        <f>C38+C39+C40</f>
        <v>89722.28</v>
      </c>
      <c r="D36" s="23">
        <f>D38+D39+D40</f>
        <v>91816.91</v>
      </c>
      <c r="E36" s="19">
        <f>D36-C36</f>
        <v>2094.6300000000047</v>
      </c>
      <c r="F36" s="21">
        <f>D36/C36*100</f>
        <v>102.33457063284617</v>
      </c>
    </row>
    <row r="37" spans="1:9">
      <c r="A37" s="28"/>
      <c r="B37" s="1" t="s">
        <v>4</v>
      </c>
      <c r="C37" s="22"/>
      <c r="D37" s="23"/>
      <c r="E37" s="19"/>
      <c r="F37" s="21"/>
    </row>
    <row r="38" spans="1:9" ht="106.5" customHeight="1">
      <c r="A38" s="28" t="s">
        <v>44</v>
      </c>
      <c r="B38" s="9" t="s">
        <v>23</v>
      </c>
      <c r="C38" s="22">
        <v>393</v>
      </c>
      <c r="D38" s="23">
        <v>841.47</v>
      </c>
      <c r="E38" s="19">
        <f t="shared" ref="E38:E42" si="7">D38-C38</f>
        <v>448.47</v>
      </c>
      <c r="F38" s="21">
        <f t="shared" ref="F38:F42" si="8">D38/C38*100</f>
        <v>214.1145038167939</v>
      </c>
    </row>
    <row r="39" spans="1:9" ht="99" customHeight="1">
      <c r="A39" s="28" t="s">
        <v>45</v>
      </c>
      <c r="B39" s="1" t="s">
        <v>27</v>
      </c>
      <c r="C39" s="22">
        <v>8.3699999999999992</v>
      </c>
      <c r="D39" s="23">
        <v>8.89</v>
      </c>
      <c r="E39" s="19">
        <f t="shared" si="7"/>
        <v>0.52000000000000135</v>
      </c>
      <c r="F39" s="21">
        <f t="shared" si="8"/>
        <v>106.21266427718041</v>
      </c>
    </row>
    <row r="40" spans="1:9" ht="66" customHeight="1">
      <c r="A40" s="28" t="s">
        <v>46</v>
      </c>
      <c r="B40" s="17" t="s">
        <v>25</v>
      </c>
      <c r="C40" s="22">
        <v>89320.91</v>
      </c>
      <c r="D40" s="23">
        <v>90966.55</v>
      </c>
      <c r="E40" s="19">
        <f t="shared" si="7"/>
        <v>1645.6399999999994</v>
      </c>
      <c r="F40" s="21">
        <f t="shared" si="8"/>
        <v>101.84239054438653</v>
      </c>
    </row>
    <row r="41" spans="1:9" ht="48" customHeight="1">
      <c r="A41" s="28" t="s">
        <v>38</v>
      </c>
      <c r="B41" s="1" t="s">
        <v>16</v>
      </c>
      <c r="C41" s="22">
        <v>6674.85</v>
      </c>
      <c r="D41" s="23">
        <v>6754.71</v>
      </c>
      <c r="E41" s="19">
        <f t="shared" si="7"/>
        <v>79.859999999999673</v>
      </c>
      <c r="F41" s="21">
        <f t="shared" si="8"/>
        <v>101.19643138048045</v>
      </c>
    </row>
    <row r="42" spans="1:9">
      <c r="A42" s="28"/>
      <c r="B42" s="9" t="s">
        <v>8</v>
      </c>
      <c r="C42" s="22">
        <f>C44+C45+C46</f>
        <v>281172.33</v>
      </c>
      <c r="D42" s="22">
        <f>D44+D45+D46</f>
        <v>281187.24</v>
      </c>
      <c r="E42" s="19">
        <f t="shared" si="7"/>
        <v>14.909999999974389</v>
      </c>
      <c r="F42" s="21">
        <f t="shared" si="8"/>
        <v>100.00530279775394</v>
      </c>
    </row>
    <row r="43" spans="1:9">
      <c r="A43" s="28"/>
      <c r="B43" s="9" t="s">
        <v>5</v>
      </c>
      <c r="C43" s="22"/>
      <c r="D43" s="22"/>
      <c r="E43" s="19"/>
      <c r="F43" s="21"/>
    </row>
    <row r="44" spans="1:9" ht="31.5">
      <c r="A44" s="28" t="s">
        <v>39</v>
      </c>
      <c r="B44" s="9" t="s">
        <v>28</v>
      </c>
      <c r="C44" s="22">
        <v>273685.21000000002</v>
      </c>
      <c r="D44" s="22">
        <v>273685.21000000002</v>
      </c>
      <c r="E44" s="19">
        <f t="shared" ref="E44:E47" si="9">D44-C44</f>
        <v>0</v>
      </c>
      <c r="F44" s="21">
        <f>D44/C44*100</f>
        <v>100</v>
      </c>
    </row>
    <row r="45" spans="1:9" ht="20.25" customHeight="1">
      <c r="A45" s="28" t="s">
        <v>40</v>
      </c>
      <c r="B45" s="12" t="s">
        <v>48</v>
      </c>
      <c r="C45" s="22">
        <v>7487.12</v>
      </c>
      <c r="D45" s="22">
        <v>7487.12</v>
      </c>
      <c r="E45" s="19">
        <f t="shared" si="9"/>
        <v>0</v>
      </c>
      <c r="F45" s="21">
        <f>D45/C45*100</f>
        <v>100</v>
      </c>
    </row>
    <row r="46" spans="1:9" ht="46.5" customHeight="1">
      <c r="A46" s="28" t="s">
        <v>41</v>
      </c>
      <c r="B46" s="33" t="s">
        <v>43</v>
      </c>
      <c r="C46" s="22">
        <v>0</v>
      </c>
      <c r="D46" s="22">
        <v>14.91</v>
      </c>
      <c r="E46" s="19">
        <f t="shared" si="9"/>
        <v>14.91</v>
      </c>
      <c r="F46" s="24" t="s">
        <v>24</v>
      </c>
    </row>
    <row r="47" spans="1:9">
      <c r="A47" s="28"/>
      <c r="B47" s="10" t="s">
        <v>10</v>
      </c>
      <c r="C47" s="25">
        <f>C42+C13</f>
        <v>4442541.92</v>
      </c>
      <c r="D47" s="25">
        <f>D42+D13</f>
        <v>4513385.66</v>
      </c>
      <c r="E47" s="19">
        <f t="shared" si="9"/>
        <v>70843.740000000224</v>
      </c>
      <c r="F47" s="21">
        <f>D47/C47*100</f>
        <v>101.59466677581739</v>
      </c>
      <c r="I47" s="18"/>
    </row>
    <row r="48" spans="1:9" ht="9" customHeight="1">
      <c r="A48" s="13"/>
      <c r="B48" s="14"/>
      <c r="C48" s="14"/>
      <c r="D48" s="15"/>
      <c r="E48" s="15"/>
      <c r="F48" s="15"/>
    </row>
    <row r="49" spans="1:7" s="5" customFormat="1" ht="15" customHeight="1">
      <c r="A49" s="43"/>
      <c r="B49" s="43"/>
      <c r="C49" s="43"/>
      <c r="D49" s="43"/>
      <c r="G49" s="39"/>
    </row>
    <row r="50" spans="1:7" s="5" customFormat="1" ht="15" customHeight="1">
      <c r="A50" s="42" t="s">
        <v>67</v>
      </c>
      <c r="B50" s="42"/>
      <c r="C50" s="42"/>
      <c r="D50" s="42"/>
      <c r="G50" s="39"/>
    </row>
    <row r="51" spans="1:7" s="5" customFormat="1" ht="15" customHeight="1">
      <c r="A51" s="42" t="s">
        <v>64</v>
      </c>
      <c r="B51" s="42"/>
      <c r="C51" s="42"/>
      <c r="D51" s="42"/>
      <c r="G51" s="39"/>
    </row>
    <row r="52" spans="1:7" ht="15" customHeight="1">
      <c r="A52" s="42" t="s">
        <v>65</v>
      </c>
      <c r="B52" s="42"/>
      <c r="C52" s="42"/>
      <c r="D52" s="42"/>
      <c r="F52" s="40" t="s">
        <v>66</v>
      </c>
      <c r="G52" s="38"/>
    </row>
    <row r="53" spans="1:7">
      <c r="A53" s="42"/>
      <c r="B53" s="42"/>
      <c r="C53" s="5"/>
      <c r="E53" s="41"/>
      <c r="F53" s="41"/>
    </row>
  </sheetData>
  <mergeCells count="16">
    <mergeCell ref="A6:F6"/>
    <mergeCell ref="B7:F7"/>
    <mergeCell ref="E9:F9"/>
    <mergeCell ref="C10:C11"/>
    <mergeCell ref="B8:F8"/>
    <mergeCell ref="F10:F11"/>
    <mergeCell ref="E10:E11"/>
    <mergeCell ref="A10:A11"/>
    <mergeCell ref="B10:B11"/>
    <mergeCell ref="D10:D11"/>
    <mergeCell ref="E53:F53"/>
    <mergeCell ref="A53:B53"/>
    <mergeCell ref="A49:D49"/>
    <mergeCell ref="A50:D50"/>
    <mergeCell ref="A51:D51"/>
    <mergeCell ref="A52:D52"/>
  </mergeCells>
  <phoneticPr fontId="4" type="noConversion"/>
  <pageMargins left="0.6692913385826772" right="0.19685039370078741" top="0.39370078740157483" bottom="0.47244094488188981" header="0.19685039370078741" footer="0.23622047244094491"/>
  <pageSetup paperSize="9" scale="73" fitToHeight="3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KFB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StOgeEA</dc:creator>
  <cp:lastModifiedBy>o.chuhlebova</cp:lastModifiedBy>
  <cp:lastPrinted>2021-03-15T12:47:49Z</cp:lastPrinted>
  <dcterms:created xsi:type="dcterms:W3CDTF">2006-05-24T08:07:31Z</dcterms:created>
  <dcterms:modified xsi:type="dcterms:W3CDTF">2021-03-18T09:39:44Z</dcterms:modified>
</cp:coreProperties>
</file>